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_FilterDatabase" localSheetId="0" hidden="1">Sheet1!$A$8:$H$306</definedName>
    <definedName name="Z_077E3F3C_9BF8_4890_9B4E_66A5F018ED3F_.wvu.FilterData" localSheetId="0" hidden="1">Sheet1!$A$7:$H$306</definedName>
    <definedName name="Z_0B67EEED_8D7B_484D_B74B_6FF1F39E5ADD_.wvu.FilterData" localSheetId="0" hidden="1">Sheet1!$A$8:$H$306</definedName>
    <definedName name="Z_0C0DF0DB_88EC_411A_B90A_A8CE10473888_.wvu.Cols" localSheetId="0" hidden="1">#REF!</definedName>
    <definedName name="Z_0C0DF0DB_88EC_411A_B90A_A8CE10473888_.wvu.FilterData" localSheetId="0" hidden="1">Sheet1!$A$7:$H$306</definedName>
    <definedName name="Z_0C0DF0DB_88EC_411A_B90A_A8CE10473888_.wvu.PrintArea" localSheetId="0" hidden="1">Sheet1!$A$1:$H$306</definedName>
    <definedName name="Z_0C0DF0DB_88EC_411A_B90A_A8CE10473888_.wvu.PrintTitles" localSheetId="0" hidden="1">Sheet1!$6:$8</definedName>
    <definedName name="Z_0EE3D5E5_723C_4311_B70F_2862D45FD7CD_.wvu.FilterData" localSheetId="0" hidden="1">Sheet1!$A$7:$H$306</definedName>
    <definedName name="Z_0F869AFA_7E62_4CA1_895A_1C6888B076DF_.wvu.FilterData" localSheetId="0" hidden="1">Sheet1!$A$7:$H$306</definedName>
    <definedName name="Z_11C3A068_D653_4190_AEEA_43EF9A5E85F0_.wvu.FilterData" localSheetId="0" hidden="1">Sheet1!$A$7:$H$306</definedName>
    <definedName name="Z_1E6B96D6_24C5_4D14_9773_C27523275027_.wvu.FilterData" localSheetId="0" hidden="1">Sheet1!$A$7:$H$306</definedName>
    <definedName name="Z_20930EC5_9CF2_43BA_B181_CBE1F1267269_.wvu.FilterData" localSheetId="0" hidden="1">Sheet1!$A$7:$H$306</definedName>
    <definedName name="Z_246BCE05_5299_4998_B710_1D772C28B6B6_.wvu.FilterData" localSheetId="0" hidden="1">Sheet1!$A$7:$H$306</definedName>
    <definedName name="Z_30AC9C3D_8D7C_41F0_A3B6_E6F475E1A0F9_.wvu.FilterData" localSheetId="0" hidden="1">Sheet1!$A$7:$H$306</definedName>
    <definedName name="Z_33E70CFF_3FB5_4960_BD1F_2CB7EAA49D88_.wvu.FilterData" localSheetId="0" hidden="1">Sheet1!$A$7:$H$306</definedName>
    <definedName name="Z_432E967F_E3BC_446A_8506_ABFBF608F99E_.wvu.FilterData" localSheetId="0" hidden="1">Sheet1!$A$7:$H$306</definedName>
    <definedName name="Z_43C201F6_5193_435A_977F_7549033AE4BB_.wvu.FilterData" localSheetId="0" hidden="1">Sheet1!$A$7:$H$306</definedName>
    <definedName name="Z_4856F908_6B04_4D31_A306_CA84241606CB_.wvu.FilterData" localSheetId="0" hidden="1">Sheet1!$A$7:$H$306</definedName>
    <definedName name="Z_4CD0451E_6738_4C69_B75D_666E27A0E4F7_.wvu.FilterData" localSheetId="0" hidden="1">Sheet1!$A$8:$H$306</definedName>
    <definedName name="Z_4CD0451E_6738_4C69_B75D_666E27A0E4F7_.wvu.PrintArea" localSheetId="0" hidden="1">Sheet1!$A$1:$H$320</definedName>
    <definedName name="Z_4CD0451E_6738_4C69_B75D_666E27A0E4F7_.wvu.PrintTitles" localSheetId="0" hidden="1">Sheet1!$6:$8</definedName>
    <definedName name="Z_4CD0451E_6738_4C69_B75D_666E27A0E4F7_.wvu.Rows" localSheetId="0" hidden="1">Sheet1!$307:$311</definedName>
    <definedName name="Z_512B95B7_F1DF_422C_A152_2FA2D2FC5DFA_.wvu.FilterData" localSheetId="0" hidden="1">Sheet1!$A$7:$H$306</definedName>
    <definedName name="Z_56C51EF1_91C5_48A3_8068_A5A0705BFC4E_.wvu.FilterData" localSheetId="0" hidden="1">Sheet1!$A$7:$H$306</definedName>
    <definedName name="Z_5767CA28_B094_4A24_B19B_0A7C7F4E7787_.wvu.FilterData" localSheetId="0" hidden="1">Sheet1!$A$7:$H$306</definedName>
    <definedName name="Z_5B4DC416_1534_40CF_885A_EC0D6CEC6042_.wvu.FilterData" localSheetId="0" hidden="1">Sheet1!$A$7:$H$306</definedName>
    <definedName name="Z_5DC5FD4A_6B45_4230_A0FB_09A829D01BD9_.wvu.FilterData" localSheetId="0" hidden="1">Sheet1!$A$7:$H$306</definedName>
    <definedName name="Z_5F62FCD2_5867_46E1_B2A3_34ECC1030DDD_.wvu.FilterData" localSheetId="0" hidden="1">Sheet1!$A$7:$H$306</definedName>
    <definedName name="Z_625C7815_C63E_4980_B5B2_F3A2C0C24071_.wvu.FilterData" localSheetId="0" hidden="1">Sheet1!$A$7:$H$306</definedName>
    <definedName name="Z_64C627D2_5164_4A4A_B05B_82DB7E430F5C_.wvu.FilterData" localSheetId="0" hidden="1">Sheet1!$A$7:$H$306</definedName>
    <definedName name="Z_681D8792_91F4_4387_BF29_EB4C8CBD7C3C_.wvu.FilterData" localSheetId="0" hidden="1">Sheet1!$A$7:$H$306</definedName>
    <definedName name="Z_6A393D65_C9C3_4D1C_9672_2E4A36CBAE21_.wvu.FilterData" localSheetId="0" hidden="1">Sheet1!$A$7:$H$306</definedName>
    <definedName name="Z_6C950FB7_D3D8_4CC8_8EE7_8EE340FDE2EA_.wvu.FilterData" localSheetId="0" hidden="1">Sheet1!$A$7:$H$306</definedName>
    <definedName name="Z_6E10EDC3_1205_4067_BB37_596E96F77DFE_.wvu.FilterData" localSheetId="0" hidden="1">Sheet1!$A$7:$H$306</definedName>
    <definedName name="Z_6F5BED17_EF5F_4774_9669_364FE933EAC6_.wvu.FilterData" localSheetId="0" hidden="1">Sheet1!$A$7:$H$306</definedName>
    <definedName name="Z_738F0BAA_0EAA_468F_A9CB_1D9BA2D7C33E_.wvu.FilterData" localSheetId="0" hidden="1">Sheet1!$A$7:$H$306</definedName>
    <definedName name="Z_7400DA77_CAC7_4615_B8D6_68EE2B6D289B_.wvu.FilterData" localSheetId="0" hidden="1">Sheet1!$A$7:$H$306</definedName>
    <definedName name="Z_755641A5_C3C0_4792_98FD_D00AB0F39B2B_.wvu.FilterData" localSheetId="0" hidden="1">Sheet1!$A$7:$H$306</definedName>
    <definedName name="Z_75850046_5D30_41F0_B741_0C7388003F67_.wvu.FilterData" localSheetId="0" hidden="1">Sheet1!$A$7:$H$306</definedName>
    <definedName name="Z_76E64C39_8877_4FC3_8637_D0115E1061C9_.wvu.FilterData" localSheetId="0" hidden="1">Sheet1!$A$7:$H$306</definedName>
    <definedName name="Z_7B9D7C2E_483A_4662_9E52_B59C81115333_.wvu.FilterData" localSheetId="0" hidden="1">Sheet1!$A$7:$H$306</definedName>
    <definedName name="Z_7CED8606_5392_4335_B33F_8B51CBAE366D_.wvu.FilterData" localSheetId="0" hidden="1">Sheet1!$A$7:$H$306</definedName>
    <definedName name="Z_7CED8606_5392_4335_B33F_8B51CBAE366D_.wvu.PrintArea" localSheetId="0" hidden="1">Sheet1!$A$1:$H$306</definedName>
    <definedName name="Z_7CED8606_5392_4335_B33F_8B51CBAE366D_.wvu.PrintTitles" localSheetId="0" hidden="1">Sheet1!$6:$8</definedName>
    <definedName name="Z_83EB6C8D_D4A8_4AA6_A7C0_1D47A331E1A0_.wvu.FilterData" localSheetId="0" hidden="1">Sheet1!$A$7:$H$306</definedName>
    <definedName name="Z_8C9C8192_FEC9_46FB_814F_689D6AC138F4_.wvu.FilterData" localSheetId="0" hidden="1">Sheet1!$A$7:$H$306</definedName>
    <definedName name="Z_92504F49_3A6A_4919_83BB_115B6250A9A9_.wvu.FilterData" localSheetId="0" hidden="1">Sheet1!$A$7:$H$306</definedName>
    <definedName name="Z_93A08398_1C5D_4D17_A128_369F27E95C10_.wvu.FilterData" localSheetId="0" hidden="1">Sheet1!$A$7:$H$306</definedName>
    <definedName name="Z_9667FC2E_6747_49FC_A035_1FD3C4477C8C_.wvu.FilterData" localSheetId="0" hidden="1">Sheet1!$A$8:$H$306</definedName>
    <definedName name="Z_9667FC2E_6747_49FC_A035_1FD3C4477C8C_.wvu.PrintArea" localSheetId="0" hidden="1">Sheet1!$A$1:$H$320</definedName>
    <definedName name="Z_9667FC2E_6747_49FC_A035_1FD3C4477C8C_.wvu.PrintTitles" localSheetId="0" hidden="1">Sheet1!$6:$8</definedName>
    <definedName name="Z_9667FC2E_6747_49FC_A035_1FD3C4477C8C_.wvu.Rows" localSheetId="0" hidden="1">Sheet1!$9:$13,Sheet1!$17:$311</definedName>
    <definedName name="Z_96A6BCD2_A615_4C9F_A9E5_362D72DE7240_.wvu.FilterData" localSheetId="0" hidden="1">Sheet1!$A$7:$H$306</definedName>
    <definedName name="Z_A0875FD4_3EAE_4197_BDEB_56BE87B035CB_.wvu.FilterData" localSheetId="0" hidden="1">Sheet1!$A$7:$H$306</definedName>
    <definedName name="Z_A2680E10_72F2_42E6_B7EC_616050D8D8FE_.wvu.FilterData" localSheetId="0" hidden="1">Sheet1!$A$7:$H$306</definedName>
    <definedName name="Z_A6DF3D4D_64D8_4D7C_AA59_57E6373A8763_.wvu.FilterData" localSheetId="0" hidden="1">Sheet1!$A$7:$H$306</definedName>
    <definedName name="Z_A81A5944_4132_4E21_A9AF_D08EA24F5FFA_.wvu.FilterData" localSheetId="0" hidden="1">Sheet1!$A$7:$H$306</definedName>
    <definedName name="Z_A81A5944_4132_4E21_A9AF_D08EA24F5FFA_.wvu.PrintArea" localSheetId="0" hidden="1">Sheet1!$A$1:$H$306</definedName>
    <definedName name="Z_A81A5944_4132_4E21_A9AF_D08EA24F5FFA_.wvu.PrintTitles" localSheetId="0" hidden="1">Sheet1!$6:$8</definedName>
    <definedName name="Z_AC85E43D_02C4_4B4E_AE14_919F54942AE3_.wvu.FilterData" localSheetId="0" hidden="1">Sheet1!$A$7:$H$306</definedName>
    <definedName name="Z_B344C767_D8F2_40BE_910D_26154AD42928_.wvu.FilterData" localSheetId="0" hidden="1">Sheet1!$A$8:$H$306</definedName>
    <definedName name="Z_B8571FFB_4768_4472_9014_E781D5C37D7F_.wvu.FilterData" localSheetId="0" hidden="1">Sheet1!$A$7:$H$306</definedName>
    <definedName name="Z_C12E5FD1_588A_4F08_93B5_2B9A88A5AF8D_.wvu.FilterData" localSheetId="0" hidden="1">Sheet1!$A$7:$H$306</definedName>
    <definedName name="Z_CB1E4A5D_D31F_4B03_AA04_D119C9D5B9B1_.wvu.FilterData" localSheetId="0" hidden="1">Sheet1!$A$8:$H$306</definedName>
    <definedName name="Z_D07741C4_D561_4E3D_A24C_8F805E18B89A_.wvu.Cols" localSheetId="0" hidden="1">#REF!</definedName>
    <definedName name="Z_D07741C4_D561_4E3D_A24C_8F805E18B89A_.wvu.FilterData" localSheetId="0" hidden="1">Sheet1!$A$7:$H$306</definedName>
    <definedName name="Z_D07741C4_D561_4E3D_A24C_8F805E18B89A_.wvu.PrintArea" localSheetId="0" hidden="1">Sheet1!$A$1:$H$306</definedName>
    <definedName name="Z_D07741C4_D561_4E3D_A24C_8F805E18B89A_.wvu.PrintTitles" localSheetId="0" hidden="1">Sheet1!$6:$8</definedName>
    <definedName name="Z_D47EA0A6_ABC6_4162_BD4E_B4CC77997ED3_.wvu.FilterData" localSheetId="0" hidden="1">Sheet1!$A$7:$H$306</definedName>
    <definedName name="Z_D81F163D_AFD6_4DAF_9904_F6B6507ECFB3_.wvu.FilterData" localSheetId="0" hidden="1">Sheet1!$A$7:$H$306</definedName>
    <definedName name="Z_DFD832F5_76B1_4C86_B376_F77DA4C4C3DB_.wvu.FilterData" localSheetId="0" hidden="1">Sheet1!$A$7:$H$306</definedName>
    <definedName name="Z_E0970EB0_46CB_4CE8_B33F_3376A5A59A21_.wvu.FilterData" localSheetId="0" hidden="1">Sheet1!$A$7:$H$306</definedName>
    <definedName name="Z_E452E267_209A_4309_BBE9_9761BED92CB2_.wvu.FilterData" localSheetId="0" hidden="1">Sheet1!$A$7:$H$306</definedName>
    <definedName name="Z_E8DC133D_52CB_44AA_812F_AD73E96CC569_.wvu.FilterData" localSheetId="0" hidden="1">Sheet1!$A$7:$H$306</definedName>
    <definedName name="Z_F27036EC_1BE2_488A_BBC5_E64D317C77F6_.wvu.FilterData" localSheetId="0" hidden="1">Sheet1!$A$7:$H$306</definedName>
    <definedName name="Z_FA42606C_F1CB_4702_84F3_F5B916D732C0_.wvu.FilterData" localSheetId="0" hidden="1">Sheet1!$A$7:$H$306</definedName>
    <definedName name="Z_FE05A28E_551A_4C83_A67B_167356897ED1_.wvu.FilterData" localSheetId="0" hidden="1">Sheet1!$A$7:$H$306</definedName>
    <definedName name="Z_FEA6F006_30D1_40A8_9789_059C33301C78_.wvu.FilterData" localSheetId="0" hidden="1">Sheet1!$A$7:$H$306</definedName>
    <definedName name="Z_FF41BD70_ACB8_47E8_8E3F_F19CC7577618_.wvu.FilterData" localSheetId="0" hidden="1">Sheet1!$A$7:$H$306</definedName>
    <definedName name="_xlnm.Print_Titles" localSheetId="0">Sheet1!$6:$8</definedName>
    <definedName name="_xlnm.Print_Area" localSheetId="0">Sheet1!$A$1:$H$320</definedName>
  </definedNames>
  <calcPr fullCalcOnLoad="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<sst xmlns="http://schemas.openxmlformats.org/spreadsheetml/2006/main" count="535" uniqueCount="229">
  <si>
    <t>Расшифровка к бюджетной смете на 2024 год</t>
  </si>
  <si>
    <t>МБДОУ Г. ГОРЛОВКИ № 146 «СОЛНЕЧНЫЙ»</t>
  </si>
  <si>
    <t>рос.руб.</t>
  </si>
  <si>
    <t>Коды расходов по бюджетной классификации</t>
  </si>
  <si>
    <t>Cумма лимитов на 2023 год</t>
  </si>
  <si>
    <t>главы
(1-3 символ кода)</t>
  </si>
  <si>
    <t>раздел
(4-5 символ кода)</t>
  </si>
  <si>
    <t>подраздел
(6-7 символ кода)</t>
  </si>
  <si>
    <t>целевая статья
(8-17 символ кода)</t>
  </si>
  <si>
    <t>код вида расходов
(18-20 символ кода)</t>
  </si>
  <si>
    <t>КОСГУ (21-23 символ кода)</t>
  </si>
  <si>
    <t>Направление расходов</t>
  </si>
  <si>
    <t>14 000 01010</t>
  </si>
  <si>
    <t>Заработная плата</t>
  </si>
  <si>
    <t>Социальные пособия и компенсации персоналу в денежной форме</t>
  </si>
  <si>
    <t>Прочие выплаты (курсы)</t>
  </si>
  <si>
    <t>Начисления на выплаты по оплате труда</t>
  </si>
  <si>
    <t>Пособия по социальной помощи, выплачиваемые работодателями, нанимателями бывшим работникам в натуральной форме</t>
  </si>
  <si>
    <t>Услуги связи</t>
  </si>
  <si>
    <t>услуги связи и интернет (кредиторсная задолжность 2022 г.)</t>
  </si>
  <si>
    <t>Коммунальные услуги</t>
  </si>
  <si>
    <t>Вода</t>
  </si>
  <si>
    <t>ЖБО</t>
  </si>
  <si>
    <t>Арендная плата за пользование имуществом</t>
  </si>
  <si>
    <t xml:space="preserve"> Возмещение отопления</t>
  </si>
  <si>
    <t xml:space="preserve"> Возмещение электроэнергии</t>
  </si>
  <si>
    <t>Возмещение водоснабжения и водоотведения</t>
  </si>
  <si>
    <t>Работы, услуги по содержанию имущества</t>
  </si>
  <si>
    <t>Вывоз ТБО (твердых бытовых отходов)</t>
  </si>
  <si>
    <t>Дезинфекция, дезинсекция, дератизация</t>
  </si>
  <si>
    <t>ТО электрооборудования</t>
  </si>
  <si>
    <t>ТО систем вентиляции</t>
  </si>
  <si>
    <t>ТО приборов  учета</t>
  </si>
  <si>
    <t>ТО газовых систем и оборудования</t>
  </si>
  <si>
    <t>Текущий ремонт зданий, сооружений, помещений</t>
  </si>
  <si>
    <t>Перезарядка огнетушителей</t>
  </si>
  <si>
    <t>План эвакуации людей и имущества на случай возникновения пожара в люминесцентном исполнении</t>
  </si>
  <si>
    <t>Электроиспытания и измерения электрических сетей, замеры сопротивления</t>
  </si>
  <si>
    <t>Установка противопожарных дверей и люков</t>
  </si>
  <si>
    <t>Поверка весов и гирь</t>
  </si>
  <si>
    <t>Промывка внутренней системы отопления</t>
  </si>
  <si>
    <t>Аттестация рабочих мест</t>
  </si>
  <si>
    <t>Проведение технической инвентаризации объекта недвижимости и изготовление технической документации</t>
  </si>
  <si>
    <t>Эксплуатационные расходы</t>
  </si>
  <si>
    <t>Заправка и восстановление картриджей</t>
  </si>
  <si>
    <t>Предрейсовая проверка технического состояния служебного автомобиля</t>
  </si>
  <si>
    <t>услуга по заправке и восстановлению картриджей (кредиторсная задолжность 2022 г.)</t>
  </si>
  <si>
    <t>услуга по техосмотру газовых сетей (кредиторсная задолжность 2022 г.)</t>
  </si>
  <si>
    <t>услуги по пожарной безопасности (кредиторсная задолжность 2022 г.)</t>
  </si>
  <si>
    <t>услуги по перезарядке огнетушителей (кредиторсная задолжность 2022 г.)</t>
  </si>
  <si>
    <t>услуги по техобслуживанию и поверке теплосчетчика (кредиторсная задолжность 2022 г.)</t>
  </si>
  <si>
    <t>услуги по поверке гирь и весов (кредиторсная задолжность 2022 г.)</t>
  </si>
  <si>
    <t>услуги по электромонтажным работам (кредиторсная задолжность 2022 г.)</t>
  </si>
  <si>
    <t>услуги по текущим ремонтам зданий и сооружений (кредиторсная задолжность 2022 г.)</t>
  </si>
  <si>
    <t>услуга по вывозу ТБО (кредиторсная задолжность 2022 г.)</t>
  </si>
  <si>
    <t>Текущий ремонт щитовой</t>
  </si>
  <si>
    <t>Огнезащитная обработка деревянных конструкций</t>
  </si>
  <si>
    <t>Противопожарная обработка чердачного помещения</t>
  </si>
  <si>
    <t>Прочие работы, услуги</t>
  </si>
  <si>
    <t>Медицинские услуги (в том числе  медосмотр работников)</t>
  </si>
  <si>
    <t>Услуги по организации питания</t>
  </si>
  <si>
    <t>Услуги вневедомственной (в том числе пожарной) охраны (кнопка)</t>
  </si>
  <si>
    <t>Услуги вневедомственной (в том числе пожарной) охраны (физ.охрана)</t>
  </si>
  <si>
    <t>Установка и информационно-консультационные услуги по сопровождению программного обеспечения</t>
  </si>
  <si>
    <t>Предрейсовое медицинское освидетельствование водителя</t>
  </si>
  <si>
    <t>Разработка и согласование проекта на установку счетчика тепловой энергии</t>
  </si>
  <si>
    <t>Услуга по покупке, установке и сопровождению программного обеспечения</t>
  </si>
  <si>
    <t>Расчетно-кассовое обслуживание</t>
  </si>
  <si>
    <t>Монтаж и пуско-наладочные работы тревожной сигнализации</t>
  </si>
  <si>
    <t>услуги по медосмотру сотрудников (кредиторсная задолжность 2022 г.)</t>
  </si>
  <si>
    <t>услуга по обучению персонала (кредиторсная задолжность 2022 г.)</t>
  </si>
  <si>
    <t>услуга по установке узла учета тепловой энергии на объекте (кредиторсная задолжность 2022 г.)</t>
  </si>
  <si>
    <t>услуги по разработке технических условий для установки узла учета тепловой энергии (кредиторсная задолжность 2022 г.)</t>
  </si>
  <si>
    <t xml:space="preserve">Услуги по обучению на курсах повышения квалификации, подготовке и переподготовке специалистов </t>
  </si>
  <si>
    <t>Установка узла учета тепловой энергии</t>
  </si>
  <si>
    <t>Экспертиза  монтажа расходомера узла учета тепловой энергии потребителей</t>
  </si>
  <si>
    <t>Спецоценка для определения профрисков</t>
  </si>
  <si>
    <t>Пожарная сигнализация</t>
  </si>
  <si>
    <t xml:space="preserve">Разработка проектной документации системы пожарной сигнализации, системы оповещения о пожаре и управления эвакуацией людей, передачи тревожных сообщений </t>
  </si>
  <si>
    <t>Разработка проектной документации системы аварийно-эвакуационного освещения</t>
  </si>
  <si>
    <t>Сметная документация на проведение противопожарной обработки чердачного помещения</t>
  </si>
  <si>
    <t>Сметная документация на оборудование здания автоматической установкой пожарной сигнализации, оновещение о пожаре</t>
  </si>
  <si>
    <t>Противопожарная сигрнализация</t>
  </si>
  <si>
    <t>Видеонаблюдение</t>
  </si>
  <si>
    <t>Проектирование огнезащитная обработка деревянных конструкций</t>
  </si>
  <si>
    <t>Страхование</t>
  </si>
  <si>
    <t>Увеличение стоимости основных средств</t>
  </si>
  <si>
    <t>Огнетушитель</t>
  </si>
  <si>
    <t>Покрывало, полотно противопожарное</t>
  </si>
  <si>
    <t>Рукав пожарный</t>
  </si>
  <si>
    <t>Топор</t>
  </si>
  <si>
    <t>Лом</t>
  </si>
  <si>
    <t>Ствол пожарный</t>
  </si>
  <si>
    <t>Водонагреватель</t>
  </si>
  <si>
    <t>Контейнер для ТБО</t>
  </si>
  <si>
    <t>Емкость для питьевой воды</t>
  </si>
  <si>
    <t>Весы</t>
  </si>
  <si>
    <t>Триммер, газонокосилка</t>
  </si>
  <si>
    <t>Шкаф пожарный</t>
  </si>
  <si>
    <t>Лестница</t>
  </si>
  <si>
    <t>Спортивный инвентарь</t>
  </si>
  <si>
    <t>Инструменты</t>
  </si>
  <si>
    <t xml:space="preserve">Стол </t>
  </si>
  <si>
    <t>Табурет</t>
  </si>
  <si>
    <t>Стул</t>
  </si>
  <si>
    <t>Ведро конусное</t>
  </si>
  <si>
    <t>Лопата штыковая</t>
  </si>
  <si>
    <t>Прожектор</t>
  </si>
  <si>
    <t>Шкаф для одежды, шкаф навесной</t>
  </si>
  <si>
    <t>Лопата совковая</t>
  </si>
  <si>
    <t>Стеллаж</t>
  </si>
  <si>
    <t>Кухонное электрооборудование (овощерезка, элекромясорубка, блендер, миксер, электрокипятильник)</t>
  </si>
  <si>
    <t>Ведро эмал., алюминиевое, оцинкованное</t>
  </si>
  <si>
    <t>Кастрюли, чайники, термосы, сотейники, набор посуды из нержавеющей стали с крышками, котел наплитный</t>
  </si>
  <si>
    <t>Посуда (ложки, вилки, ножи, половники, шумовки, дуршлаги, ковши, лопатки, щипцы кулинарные, доски разделочные, тёрки, скалки, сито, картофелемялка)</t>
  </si>
  <si>
    <t>Посуда (миски, сковороды, противни, лист пекарский, короб для хранения хлеба, разнос металлический, гастроемкость)</t>
  </si>
  <si>
    <t>Ванна моечная</t>
  </si>
  <si>
    <t xml:space="preserve">Триммер бензиновый </t>
  </si>
  <si>
    <t>Газонокосилка  электрическая</t>
  </si>
  <si>
    <t>Бензиновая газонокосилка</t>
  </si>
  <si>
    <t>Электрический триммер</t>
  </si>
  <si>
    <t>Компьютерный класс</t>
  </si>
  <si>
    <t>Принтер</t>
  </si>
  <si>
    <t>Мультимедийный проектор</t>
  </si>
  <si>
    <t>МФУ</t>
  </si>
  <si>
    <t>ПК в сборе</t>
  </si>
  <si>
    <t xml:space="preserve">Портативная колонка </t>
  </si>
  <si>
    <t>Комплект музыкальной аппаратуры</t>
  </si>
  <si>
    <t>Холодильник</t>
  </si>
  <si>
    <t>Облучатель (лампа) бактерицидный, ультрафиолетовый</t>
  </si>
  <si>
    <t>Пылесос</t>
  </si>
  <si>
    <t>Багор, крюк универсальный</t>
  </si>
  <si>
    <t>Приборы учета (электричества, воды, тепла)</t>
  </si>
  <si>
    <t>Утюг</t>
  </si>
  <si>
    <t>Коса  бензиновая</t>
  </si>
  <si>
    <t>Приобретение комплектующих для установки тревожной сигнализации (STEMAX SX812, устройство оконечное объектовое приемно-контрольное с GSM коммуникатором, "Антей" 905 SMA", антенна GSM, на магните, 5dB, 2м, ACS-102 Комплекты тревожной сигнализации)</t>
  </si>
  <si>
    <t>приобретение хозяйственного инвентаря (кредиторсная задолжность 2022 г.)</t>
  </si>
  <si>
    <t>приобретение водонагревателей (кредиторсная задолжность 2022 г.)</t>
  </si>
  <si>
    <t>приобретение средств по пожарной безопасности (кредиторсная задолжность 2022 г.)</t>
  </si>
  <si>
    <t>приобретение компьютерной и оргтехники (кредиторсная задолжность 2022 г.)</t>
  </si>
  <si>
    <t>приобретение бытовой техники (кредиторсная задолжность 2022 г.)</t>
  </si>
  <si>
    <t>приобретение приборов учета (кредиторсная задолжность 2022 г.)</t>
  </si>
  <si>
    <t>Приобретение манометров и термометров</t>
  </si>
  <si>
    <t>Мебель</t>
  </si>
  <si>
    <t>Щит распределительный в сборе</t>
  </si>
  <si>
    <t>План эвакуации</t>
  </si>
  <si>
    <t>Стиральная машина</t>
  </si>
  <si>
    <t>Ноутбук</t>
  </si>
  <si>
    <t>Бензопила</t>
  </si>
  <si>
    <t>Системный блок</t>
  </si>
  <si>
    <t>Лопата</t>
  </si>
  <si>
    <t>Тачка садовая</t>
  </si>
  <si>
    <t>Маршрутизатор</t>
  </si>
  <si>
    <t>Отпариватель ручной</t>
  </si>
  <si>
    <t>Мойка из нержавеющей стали</t>
  </si>
  <si>
    <t>Рециркулятор воздуха ультрафиолетовый бактерицидный</t>
  </si>
  <si>
    <t>Стол разделочный</t>
  </si>
  <si>
    <t>Рециркулятов бактерицидный</t>
  </si>
  <si>
    <t>Вытяжка</t>
  </si>
  <si>
    <t>Стол островной с полкой</t>
  </si>
  <si>
    <t>Сушильная машина для белья</t>
  </si>
  <si>
    <t>Наматрасник</t>
  </si>
  <si>
    <t>КП в сборе с МФУ</t>
  </si>
  <si>
    <t>Стирально-сушильная машина</t>
  </si>
  <si>
    <t>Психрометр</t>
  </si>
  <si>
    <t>Мойка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</si>
  <si>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</si>
  <si>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</si>
  <si>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</si>
  <si>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Приобретение строительных материалов</t>
  </si>
  <si>
    <t>Краска</t>
  </si>
  <si>
    <t>Водоэмульсионная</t>
  </si>
  <si>
    <t>Поддон</t>
  </si>
  <si>
    <t>Унитаз</t>
  </si>
  <si>
    <t>Умывальник</t>
  </si>
  <si>
    <t>Плитка</t>
  </si>
  <si>
    <t>Клеющая смесь</t>
  </si>
  <si>
    <t>Металлопластиковая конструкция (блок дверной, блок окный, подоконник, отлив)</t>
  </si>
  <si>
    <t>Линолеум</t>
  </si>
  <si>
    <t>Бустилат</t>
  </si>
  <si>
    <t>Плинтус, планка стыковочная</t>
  </si>
  <si>
    <t>Двери</t>
  </si>
  <si>
    <t>Смеситель</t>
  </si>
  <si>
    <t>Цемент</t>
  </si>
  <si>
    <t>Песок</t>
  </si>
  <si>
    <t>Обои</t>
  </si>
  <si>
    <t>Доска обрезная</t>
  </si>
  <si>
    <t>Шпатлевка</t>
  </si>
  <si>
    <t>Радиаторы</t>
  </si>
  <si>
    <t>Клей (для обоев, плитки)</t>
  </si>
  <si>
    <t>Грунтовка</t>
  </si>
  <si>
    <t>Мастика</t>
  </si>
  <si>
    <t>Рубероид</t>
  </si>
  <si>
    <t>ОСБ</t>
  </si>
  <si>
    <t>Увеличение стоимости прочих материальных запасов, в том числе:</t>
  </si>
  <si>
    <t>Приобретение бытовой химии</t>
  </si>
  <si>
    <t>Сода кальцинированная</t>
  </si>
  <si>
    <t>Мыло туалетное</t>
  </si>
  <si>
    <t>Мыло хозяйственное</t>
  </si>
  <si>
    <t>Порошок стиральный</t>
  </si>
  <si>
    <t>Дез. средства</t>
  </si>
  <si>
    <t>Приобретение книжной и другой печатной продукции (кроме библиотечных фондов)</t>
  </si>
  <si>
    <t>Светильник аварийный, план эвакуации, световой указатель ВЫХОД, знаки противопожарной безопасности</t>
  </si>
  <si>
    <t>Дверь противопожарная, люк противопожарный</t>
  </si>
  <si>
    <t>Кройнштейн для крепления огнетушителей, шланг к огнетушителю, комплект для щита пожарного открытого</t>
  </si>
  <si>
    <t>приобретение бумаги</t>
  </si>
  <si>
    <t>Приобретение хозяйственных материалов</t>
  </si>
  <si>
    <t>Лампочки</t>
  </si>
  <si>
    <t>Перчатки, боты диэлектрические</t>
  </si>
  <si>
    <t>Головка муфтовая</t>
  </si>
  <si>
    <t>Известь гашеная и негашеная, мел для побелки</t>
  </si>
  <si>
    <t>Посуда (тарелка, чашка, стакан, кухонные принадлежности из пластмассы)</t>
  </si>
  <si>
    <t>Приобретение комплектующих для установки тревожной сигнализации (Аккумуляторная батарея Optimus AP-12022, ASO8 кабель 8*0,2мм 2. Кабель сигнальный, ШВВП 2*0,75, провод соединительный с двумя жилами)</t>
  </si>
  <si>
    <t>приобретение канцтоваров (кредиторсная задолжность 2022 г.)</t>
  </si>
  <si>
    <t>приобретение бытовой химии (кредиторсная задолжность 2022 г.)</t>
  </si>
  <si>
    <t>Приобретение элемента питания для теплового счетчика</t>
  </si>
  <si>
    <t>Лампы</t>
  </si>
  <si>
    <t>Светильник</t>
  </si>
  <si>
    <t>Приобретение приспособлений для самозакрывания дверей</t>
  </si>
  <si>
    <t>Отопление</t>
  </si>
  <si>
    <t>Электроэнергия</t>
  </si>
  <si>
    <t>Газ</t>
  </si>
  <si>
    <t>Уплата налога на имущество организаций и земельного налога</t>
  </si>
  <si>
    <t>Уплата прочих налогов, сборов (Транспортный налог)</t>
  </si>
  <si>
    <t>14 000 05000</t>
  </si>
  <si>
    <t>ИТОГО</t>
  </si>
  <si>
    <t>Руководитель</t>
  </si>
  <si>
    <t>Главный бухгалтер</t>
  </si>
  <si>
    <t>Е.Г. Веденьева</t>
  </si>
</sst>
</file>

<file path=xl/styles.xml><?xml version="1.0" encoding="utf-8"?>
<styleSheet xmlns="http://schemas.openxmlformats.org/spreadsheetml/2006/main">
  <numFmts count="5">
    <numFmt numFmtId="177" formatCode="_-* #,##0.00\ _₽_-;\-* #,##0.00\ _₽_-;_-* &quot;-&quot;??\ _₽_-;_-@_-"/>
    <numFmt numFmtId="178" formatCode="000"/>
    <numFmt numFmtId="179" formatCode="00"/>
    <numFmt numFmtId="180" formatCode="#,##0.00;\-#,##0.00;&quot;-&quot;"/>
    <numFmt numFmtId="181" formatCode="#,##0.00_ ;[Red]\-#,##0.00\ "/>
  </numFmts>
  <fonts count="8">
    <font>
      <sz val="10"/>
      <color theme="1"/>
      <name val="Arial"/>
      <family val="2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46C0A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177" fontId="2" fillId="0" borderId="0" xfId="2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/>
    </xf>
    <xf numFmtId="177" fontId="2" fillId="0" borderId="0" xfId="20" applyFont="1" applyFill="1" applyBorder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7" fontId="2" fillId="0" borderId="1" xfId="2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2" fillId="0" borderId="1" xfId="2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top"/>
    </xf>
    <xf numFmtId="17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178" fontId="3" fillId="0" borderId="1" xfId="0" applyNumberFormat="1" applyFont="1" applyFill="1" applyBorder="1" applyAlignment="1">
      <alignment horizontal="center" vertical="top" wrapText="1"/>
    </xf>
    <xf numFmtId="180" fontId="3" fillId="2" borderId="1" xfId="0" applyNumberFormat="1" applyFont="1" applyFill="1" applyBorder="1" applyAlignment="1">
      <alignment horizontal="right" vertical="top"/>
    </xf>
    <xf numFmtId="180" fontId="3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178" fontId="5" fillId="0" borderId="1" xfId="0" applyNumberFormat="1" applyFont="1" applyFill="1" applyBorder="1" applyAlignment="1">
      <alignment horizontal="center" vertical="top"/>
    </xf>
    <xf numFmtId="17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78" fontId="5" fillId="0" borderId="1" xfId="0" applyNumberFormat="1" applyFont="1" applyFill="1" applyBorder="1" applyAlignment="1">
      <alignment horizontal="center" vertical="top" wrapText="1"/>
    </xf>
    <xf numFmtId="180" fontId="5" fillId="0" borderId="1" xfId="20" applyNumberFormat="1" applyFont="1" applyFill="1" applyBorder="1" applyAlignment="1">
      <alignment horizontal="right" vertical="top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178" fontId="3" fillId="3" borderId="1" xfId="0" applyNumberFormat="1" applyFont="1" applyFill="1" applyBorder="1" applyAlignment="1">
      <alignment horizontal="center" vertical="top"/>
    </xf>
    <xf numFmtId="179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178" fontId="3" fillId="3" borderId="1" xfId="0" applyNumberFormat="1" applyFont="1" applyFill="1" applyBorder="1" applyAlignment="1">
      <alignment horizontal="center" vertical="top" wrapText="1"/>
    </xf>
    <xf numFmtId="180" fontId="5" fillId="3" borderId="2" xfId="0" applyNumberFormat="1" applyFont="1" applyFill="1" applyBorder="1" applyAlignment="1">
      <alignment horizontal="right" vertical="top"/>
    </xf>
    <xf numFmtId="180" fontId="3" fillId="3" borderId="1" xfId="0" applyNumberFormat="1" applyFont="1" applyFill="1" applyBorder="1" applyAlignment="1">
      <alignment horizontal="right" vertical="top"/>
    </xf>
    <xf numFmtId="178" fontId="2" fillId="0" borderId="1" xfId="0" applyNumberFormat="1" applyFont="1" applyFill="1" applyBorder="1" applyAlignment="1">
      <alignment horizontal="center" vertical="top"/>
    </xf>
    <xf numFmtId="17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78" fontId="2" fillId="0" borderId="1" xfId="0" applyNumberFormat="1" applyFont="1" applyFill="1" applyBorder="1" applyAlignment="1">
      <alignment horizontal="center" vertical="top" wrapText="1"/>
    </xf>
    <xf numFmtId="180" fontId="2" fillId="0" borderId="1" xfId="20" applyNumberFormat="1" applyFont="1" applyFill="1" applyBorder="1" applyAlignment="1">
      <alignment horizontal="right" vertical="top"/>
    </xf>
    <xf numFmtId="178" fontId="4" fillId="0" borderId="1" xfId="0" applyNumberFormat="1" applyFont="1" applyFill="1" applyBorder="1" applyAlignment="1">
      <alignment horizontal="center" vertical="top"/>
    </xf>
    <xf numFmtId="17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178" fontId="4" fillId="0" borderId="1" xfId="0" applyNumberFormat="1" applyFont="1" applyFill="1" applyBorder="1" applyAlignment="1">
      <alignment horizontal="center" vertical="top" wrapText="1"/>
    </xf>
    <xf numFmtId="180" fontId="4" fillId="0" borderId="1" xfId="2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top"/>
    </xf>
    <xf numFmtId="178" fontId="5" fillId="3" borderId="1" xfId="0" applyNumberFormat="1" applyFont="1" applyFill="1" applyBorder="1" applyAlignment="1">
      <alignment horizontal="center" vertical="top"/>
    </xf>
    <xf numFmtId="179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178" fontId="5" fillId="3" borderId="1" xfId="0" applyNumberFormat="1" applyFont="1" applyFill="1" applyBorder="1" applyAlignment="1">
      <alignment horizontal="center" vertical="top" wrapText="1"/>
    </xf>
    <xf numFmtId="180" fontId="5" fillId="3" borderId="1" xfId="20" applyNumberFormat="1" applyFont="1" applyFill="1" applyBorder="1" applyAlignment="1">
      <alignment horizontal="right" vertical="top"/>
    </xf>
    <xf numFmtId="178" fontId="4" fillId="4" borderId="1" xfId="0" applyNumberFormat="1" applyFont="1" applyFill="1" applyBorder="1" applyAlignment="1">
      <alignment horizontal="center" vertical="top"/>
    </xf>
    <xf numFmtId="179" fontId="4" fillId="4" borderId="1" xfId="0" applyNumberFormat="1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horizontal="center" vertical="top"/>
    </xf>
    <xf numFmtId="178" fontId="2" fillId="5" borderId="1" xfId="0" applyNumberFormat="1" applyFont="1" applyFill="1" applyBorder="1" applyAlignment="1">
      <alignment horizontal="center" vertical="top" wrapText="1"/>
    </xf>
    <xf numFmtId="178" fontId="4" fillId="5" borderId="1" xfId="0" applyNumberFormat="1" applyFont="1" applyFill="1" applyBorder="1" applyAlignment="1">
      <alignment horizontal="center" vertical="top" wrapText="1"/>
    </xf>
    <xf numFmtId="180" fontId="2" fillId="0" borderId="1" xfId="20" applyNumberFormat="1" applyFont="1" applyFill="1" applyBorder="1" applyAlignment="1">
      <alignment horizontal="right" wrapText="1"/>
    </xf>
    <xf numFmtId="180" fontId="5" fillId="3" borderId="1" xfId="0" applyNumberFormat="1" applyFont="1" applyFill="1" applyBorder="1" applyAlignment="1">
      <alignment horizontal="right" vertical="top"/>
    </xf>
    <xf numFmtId="178" fontId="4" fillId="6" borderId="1" xfId="0" applyNumberFormat="1" applyFont="1" applyFill="1" applyBorder="1" applyAlignment="1">
      <alignment horizontal="center" vertical="top" wrapText="1"/>
    </xf>
    <xf numFmtId="178" fontId="4" fillId="7" borderId="1" xfId="0" applyNumberFormat="1" applyFont="1" applyFill="1" applyBorder="1" applyAlignment="1">
      <alignment horizontal="center" vertical="top" wrapText="1"/>
    </xf>
    <xf numFmtId="180" fontId="3" fillId="3" borderId="1" xfId="20" applyNumberFormat="1" applyFont="1" applyFill="1" applyBorder="1" applyAlignment="1">
      <alignment horizontal="right" vertical="top"/>
    </xf>
    <xf numFmtId="178" fontId="3" fillId="3" borderId="3" xfId="0" applyNumberFormat="1" applyFont="1" applyFill="1" applyBorder="1" applyAlignment="1">
      <alignment horizontal="center" vertical="center"/>
    </xf>
    <xf numFmtId="179" fontId="3" fillId="3" borderId="3" xfId="0" applyNumberFormat="1" applyFont="1" applyFill="1" applyBorder="1" applyAlignment="1">
      <alignment horizontal="center" vertical="center"/>
    </xf>
    <xf numFmtId="179" fontId="3" fillId="3" borderId="3" xfId="0" applyNumberFormat="1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 wrapText="1"/>
    </xf>
    <xf numFmtId="180" fontId="3" fillId="3" borderId="3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81" fontId="3" fillId="0" borderId="5" xfId="0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3" fillId="3" borderId="6" xfId="0" applyNumberFormat="1" applyFont="1" applyFill="1" applyBorder="1" applyAlignment="1">
      <alignment horizontal="center" vertical="top"/>
    </xf>
    <xf numFmtId="179" fontId="3" fillId="3" borderId="6" xfId="0" applyNumberFormat="1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horizontal="center" vertical="top"/>
    </xf>
    <xf numFmtId="178" fontId="3" fillId="3" borderId="6" xfId="0" applyNumberFormat="1" applyFont="1" applyFill="1" applyBorder="1" applyAlignment="1">
      <alignment horizontal="center" vertical="center"/>
    </xf>
    <xf numFmtId="178" fontId="3" fillId="3" borderId="6" xfId="0" applyNumberFormat="1" applyFont="1" applyFill="1" applyBorder="1" applyAlignment="1">
      <alignment horizontal="center" vertical="top" wrapText="1"/>
    </xf>
    <xf numFmtId="180" fontId="3" fillId="3" borderId="6" xfId="0" applyNumberFormat="1" applyFont="1" applyFill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right" vertical="center"/>
    </xf>
    <xf numFmtId="179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49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177" fontId="2" fillId="0" borderId="0" xfId="2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left" vertical="top"/>
    </xf>
    <xf numFmtId="177" fontId="2" fillId="0" borderId="7" xfId="20" applyFont="1" applyBorder="1" applyAlignment="1">
      <alignment horizontal="center" vertical="top"/>
    </xf>
    <xf numFmtId="0" fontId="1" fillId="7" borderId="0" xfId="0" applyFont="1" applyFill="1" applyBorder="1"/>
    <xf numFmtId="49" fontId="2" fillId="7" borderId="0" xfId="0" applyNumberFormat="1" applyFont="1" applyFill="1" applyBorder="1" applyAlignment="1">
      <alignment vertical="top"/>
    </xf>
    <xf numFmtId="0" fontId="2" fillId="7" borderId="7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77" fontId="2" fillId="0" borderId="0" xfId="20" applyFont="1" applyAlignment="1">
      <alignment horizontal="center" vertical="top"/>
    </xf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Финансовый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e0353d1-7c87-4275-a83a-955df1d5d07e}">
  <sheetPr>
    <tabColor rgb="FFFFFF00"/>
    <pageSetUpPr fitToPage="1"/>
  </sheetPr>
  <dimension ref="A1:I324"/>
  <sheetViews>
    <sheetView view="pageBreakPreview" zoomScale="70" zoomScaleNormal="80" zoomScaleSheetLayoutView="70" workbookViewId="0" topLeftCell="B1">
      <pane ySplit="8" topLeftCell="A9" activePane="bottomLeft" state="frozen"/>
      <selection pane="topLeft" activeCell="A2" sqref="A2:XFD3"/>
      <selection pane="bottomLeft" activeCell="A2" sqref="A2:H2"/>
    </sheetView>
  </sheetViews>
  <sheetFormatPr defaultColWidth="9.114285714285714" defaultRowHeight="15.6" customHeight="1"/>
  <cols>
    <col min="1" max="1" width="9.428571428571429" style="99" customWidth="1"/>
    <col min="2" max="2" width="9.142857142857142" style="99" customWidth="1"/>
    <col min="3" max="3" width="10" style="99" customWidth="1"/>
    <col min="4" max="4" width="14.857142857142858" style="100" customWidth="1"/>
    <col min="5" max="5" width="13.285714285714286" style="99" customWidth="1"/>
    <col min="6" max="6" width="8.857142857142858" style="99" customWidth="1"/>
    <col min="7" max="7" width="62.714285714285715" style="101" customWidth="1"/>
    <col min="8" max="8" width="16.714285714285715" style="102" customWidth="1"/>
    <col min="9" max="9" width="16.285714285714285" style="103" customWidth="1"/>
    <col min="10" max="16384" width="9.142857142857142" style="103"/>
  </cols>
  <sheetData>
    <row r="1" spans="1:8" s="1" customFormat="1" ht="15.6">
      <c r="A1" s="2"/>
      <c r="B1" s="2"/>
      <c r="C1" s="2"/>
      <c r="D1" s="3"/>
      <c r="E1" s="2"/>
      <c r="F1" s="2"/>
      <c r="G1" s="4"/>
      <c r="H1" s="5"/>
    </row>
    <row r="2" spans="1:8" s="1" customFormat="1" ht="15.6">
      <c r="A2" s="6" t="s">
        <v>0</v>
      </c>
      <c r="B2" s="6"/>
      <c r="C2" s="6"/>
      <c r="D2" s="6"/>
      <c r="E2" s="6"/>
      <c r="F2" s="6"/>
      <c r="G2" s="6"/>
      <c r="H2" s="6"/>
    </row>
    <row r="3" spans="1:8" s="1" customFormat="1" ht="15.6">
      <c r="A3" s="7" t="s">
        <v>1</v>
      </c>
      <c r="B3" s="7"/>
      <c r="C3" s="7"/>
      <c r="D3" s="7"/>
      <c r="E3" s="7"/>
      <c r="F3" s="7"/>
      <c r="G3" s="7"/>
      <c r="H3" s="7"/>
    </row>
    <row r="4" spans="1:8" s="1" customFormat="1" ht="15.6">
      <c r="A4" s="6"/>
      <c r="B4" s="6"/>
      <c r="C4" s="6"/>
      <c r="D4" s="6"/>
      <c r="E4" s="6"/>
      <c r="F4" s="6"/>
      <c r="G4" s="6"/>
      <c r="H4" s="6"/>
    </row>
    <row r="5" spans="1:8" s="1" customFormat="1" ht="15.6">
      <c r="A5" s="2"/>
      <c r="B5" s="2"/>
      <c r="C5" s="2"/>
      <c r="D5" s="3"/>
      <c r="E5" s="2"/>
      <c r="F5" s="2"/>
      <c r="G5" s="4"/>
      <c r="H5" s="8" t="s">
        <v>2</v>
      </c>
    </row>
    <row r="6" spans="1:8" s="9" customFormat="1" ht="15.6">
      <c r="A6" s="10" t="s">
        <v>3</v>
      </c>
      <c r="B6" s="10"/>
      <c r="C6" s="10"/>
      <c r="D6" s="10"/>
      <c r="E6" s="10"/>
      <c r="F6" s="10"/>
      <c r="G6" s="10"/>
      <c r="H6" s="11" t="s">
        <v>4</v>
      </c>
    </row>
    <row r="7" spans="1:8" s="12" customFormat="1" ht="55.2">
      <c r="A7" s="13" t="s">
        <v>5</v>
      </c>
      <c r="B7" s="13" t="s">
        <v>6</v>
      </c>
      <c r="C7" s="13" t="s">
        <v>7</v>
      </c>
      <c r="D7" s="14" t="s">
        <v>8</v>
      </c>
      <c r="E7" s="13" t="s">
        <v>9</v>
      </c>
      <c r="F7" s="13" t="s">
        <v>10</v>
      </c>
      <c r="G7" s="13" t="s">
        <v>11</v>
      </c>
      <c r="H7" s="15"/>
    </row>
    <row r="8" spans="1:8" s="9" customFormat="1" ht="15.6">
      <c r="A8" s="16">
        <v>1</v>
      </c>
      <c r="B8" s="16">
        <v>2</v>
      </c>
      <c r="C8" s="16">
        <v>3</v>
      </c>
      <c r="D8" s="17">
        <v>4</v>
      </c>
      <c r="E8" s="16">
        <v>5</v>
      </c>
      <c r="F8" s="16">
        <v>6</v>
      </c>
      <c r="G8" s="16">
        <v>7</v>
      </c>
      <c r="H8" s="16">
        <v>8</v>
      </c>
    </row>
    <row r="9" spans="1:8" s="2" customFormat="1" ht="15.6">
      <c r="A9" s="18">
        <v>902</v>
      </c>
      <c r="B9" s="19">
        <v>7</v>
      </c>
      <c r="C9" s="19">
        <v>1</v>
      </c>
      <c r="D9" s="20" t="s">
        <v>12</v>
      </c>
      <c r="E9" s="18">
        <v>111</v>
      </c>
      <c r="F9" s="18">
        <v>211</v>
      </c>
      <c r="G9" s="21" t="s">
        <v>13</v>
      </c>
      <c r="H9" s="22">
        <f>3460311+1601.94</f>
        <v>3461912.94</v>
      </c>
    </row>
    <row r="10" spans="1:8" s="2" customFormat="1" ht="31.2">
      <c r="A10" s="18">
        <v>902</v>
      </c>
      <c r="B10" s="19">
        <v>7</v>
      </c>
      <c r="C10" s="19">
        <v>1</v>
      </c>
      <c r="D10" s="20" t="s">
        <v>12</v>
      </c>
      <c r="E10" s="18">
        <f t="shared" si="0" ref="E10">E9</f>
        <v>111</v>
      </c>
      <c r="F10" s="18">
        <v>266</v>
      </c>
      <c r="G10" s="21" t="s">
        <v>14</v>
      </c>
      <c r="H10" s="23">
        <v>10000</v>
      </c>
    </row>
    <row r="11" spans="1:8" s="24" customFormat="1" ht="13.8" hidden="1">
      <c r="A11" s="25">
        <v>902</v>
      </c>
      <c r="B11" s="26">
        <v>7</v>
      </c>
      <c r="C11" s="26">
        <v>1</v>
      </c>
      <c r="D11" s="27" t="s">
        <v>12</v>
      </c>
      <c r="E11" s="25">
        <v>112</v>
      </c>
      <c r="F11" s="25">
        <v>212</v>
      </c>
      <c r="G11" s="28" t="s">
        <v>15</v>
      </c>
      <c r="H11" s="29"/>
    </row>
    <row r="12" spans="1:8" s="2" customFormat="1" ht="15.6">
      <c r="A12" s="18">
        <v>902</v>
      </c>
      <c r="B12" s="19">
        <v>7</v>
      </c>
      <c r="C12" s="19">
        <v>1</v>
      </c>
      <c r="D12" s="20" t="s">
        <v>12</v>
      </c>
      <c r="E12" s="18">
        <v>119</v>
      </c>
      <c r="F12" s="18">
        <v>213</v>
      </c>
      <c r="G12" s="21" t="s">
        <v>16</v>
      </c>
      <c r="H12" s="23">
        <v>1184963</v>
      </c>
    </row>
    <row r="13" spans="1:8" s="2" customFormat="1" ht="46.8" hidden="1">
      <c r="A13" s="18">
        <v>902</v>
      </c>
      <c r="B13" s="19">
        <v>7</v>
      </c>
      <c r="C13" s="19">
        <v>1</v>
      </c>
      <c r="D13" s="20" t="s">
        <v>12</v>
      </c>
      <c r="E13" s="18">
        <v>119</v>
      </c>
      <c r="F13" s="18">
        <v>265</v>
      </c>
      <c r="G13" s="30" t="s">
        <v>17</v>
      </c>
      <c r="H13" s="23"/>
    </row>
    <row r="14" spans="1:8" s="31" customFormat="1" ht="15.6">
      <c r="A14" s="32">
        <v>902</v>
      </c>
      <c r="B14" s="33">
        <v>7</v>
      </c>
      <c r="C14" s="33">
        <v>1</v>
      </c>
      <c r="D14" s="34" t="s">
        <v>12</v>
      </c>
      <c r="E14" s="32">
        <v>244</v>
      </c>
      <c r="F14" s="32"/>
      <c r="G14" s="35"/>
      <c r="H14" s="36">
        <f>H15+H16+H20+H17+H24+H68+H122+H123+H221+H222+H223+H252</f>
        <v>375770</v>
      </c>
    </row>
    <row r="15" spans="1:8" s="31" customFormat="1" ht="15.6">
      <c r="A15" s="32">
        <v>902</v>
      </c>
      <c r="B15" s="33">
        <v>7</v>
      </c>
      <c r="C15" s="33">
        <v>1</v>
      </c>
      <c r="D15" s="34" t="s">
        <v>12</v>
      </c>
      <c r="E15" s="32">
        <v>244</v>
      </c>
      <c r="F15" s="32">
        <v>221</v>
      </c>
      <c r="G15" s="35" t="s">
        <v>18</v>
      </c>
      <c r="H15" s="37">
        <v>4867</v>
      </c>
    </row>
    <row r="16" spans="1:8" s="2" customFormat="1" ht="31.2" hidden="1">
      <c r="A16" s="18">
        <v>902</v>
      </c>
      <c r="B16" s="19">
        <v>7</v>
      </c>
      <c r="C16" s="19">
        <v>1</v>
      </c>
      <c r="D16" s="20" t="s">
        <v>12</v>
      </c>
      <c r="E16" s="18">
        <v>244</v>
      </c>
      <c r="F16" s="18">
        <v>221</v>
      </c>
      <c r="G16" s="21" t="s">
        <v>19</v>
      </c>
      <c r="H16" s="23"/>
    </row>
    <row r="17" spans="1:8" s="31" customFormat="1" ht="15.6">
      <c r="A17" s="32">
        <v>902</v>
      </c>
      <c r="B17" s="33">
        <v>7</v>
      </c>
      <c r="C17" s="33">
        <v>1</v>
      </c>
      <c r="D17" s="34" t="s">
        <v>12</v>
      </c>
      <c r="E17" s="32">
        <v>244</v>
      </c>
      <c r="F17" s="32">
        <v>223</v>
      </c>
      <c r="G17" s="35" t="s">
        <v>20</v>
      </c>
      <c r="H17" s="37">
        <f>SUM(H18:H19)</f>
        <v>31588</v>
      </c>
    </row>
    <row r="18" spans="1:8" s="2" customFormat="1" ht="15.6">
      <c r="A18" s="38">
        <v>902</v>
      </c>
      <c r="B18" s="39">
        <v>7</v>
      </c>
      <c r="C18" s="39">
        <v>1</v>
      </c>
      <c r="D18" s="40" t="s">
        <v>12</v>
      </c>
      <c r="E18" s="38">
        <v>244</v>
      </c>
      <c r="F18" s="38">
        <v>223</v>
      </c>
      <c r="G18" s="41" t="s">
        <v>21</v>
      </c>
      <c r="H18" s="42">
        <v>31588</v>
      </c>
    </row>
    <row r="19" spans="1:8" s="24" customFormat="1" ht="13.8" hidden="1">
      <c r="A19" s="43">
        <v>902</v>
      </c>
      <c r="B19" s="44">
        <v>7</v>
      </c>
      <c r="C19" s="44">
        <v>1</v>
      </c>
      <c r="D19" s="45" t="s">
        <v>12</v>
      </c>
      <c r="E19" s="43">
        <v>244</v>
      </c>
      <c r="F19" s="43">
        <v>223</v>
      </c>
      <c r="G19" s="46" t="s">
        <v>22</v>
      </c>
      <c r="H19" s="47"/>
    </row>
    <row r="20" spans="1:8" s="48" customFormat="1" ht="13.8" hidden="1">
      <c r="A20" s="49">
        <v>902</v>
      </c>
      <c r="B20" s="50">
        <v>7</v>
      </c>
      <c r="C20" s="50">
        <v>1</v>
      </c>
      <c r="D20" s="51" t="s">
        <v>12</v>
      </c>
      <c r="E20" s="49">
        <f t="shared" si="1" ref="E20">E15</f>
        <v>244</v>
      </c>
      <c r="F20" s="49">
        <v>224</v>
      </c>
      <c r="G20" s="52" t="s">
        <v>23</v>
      </c>
      <c r="H20" s="53">
        <f>H21+H22+H23</f>
        <v>0</v>
      </c>
    </row>
    <row r="21" spans="1:8" s="48" customFormat="1" ht="13.8" hidden="1">
      <c r="A21" s="54">
        <v>902</v>
      </c>
      <c r="B21" s="55">
        <v>7</v>
      </c>
      <c r="C21" s="55">
        <v>1</v>
      </c>
      <c r="D21" s="56" t="s">
        <v>12</v>
      </c>
      <c r="E21" s="54">
        <v>244</v>
      </c>
      <c r="F21" s="54">
        <v>224</v>
      </c>
      <c r="G21" s="46" t="s">
        <v>24</v>
      </c>
      <c r="H21" s="47"/>
    </row>
    <row r="22" spans="1:8" s="48" customFormat="1" ht="13.8" hidden="1">
      <c r="A22" s="54">
        <v>902</v>
      </c>
      <c r="B22" s="55">
        <v>7</v>
      </c>
      <c r="C22" s="55">
        <v>1</v>
      </c>
      <c r="D22" s="56" t="s">
        <v>12</v>
      </c>
      <c r="E22" s="54">
        <v>244</v>
      </c>
      <c r="F22" s="54">
        <v>224</v>
      </c>
      <c r="G22" s="46" t="s">
        <v>25</v>
      </c>
      <c r="H22" s="47"/>
    </row>
    <row r="23" spans="1:8" s="48" customFormat="1" ht="13.8" hidden="1">
      <c r="A23" s="54">
        <v>902</v>
      </c>
      <c r="B23" s="55">
        <v>7</v>
      </c>
      <c r="C23" s="55">
        <v>1</v>
      </c>
      <c r="D23" s="56" t="s">
        <v>12</v>
      </c>
      <c r="E23" s="54">
        <v>244</v>
      </c>
      <c r="F23" s="54">
        <v>224</v>
      </c>
      <c r="G23" s="46" t="s">
        <v>26</v>
      </c>
      <c r="H23" s="47"/>
    </row>
    <row r="24" spans="1:8" s="31" customFormat="1" ht="15.6">
      <c r="A24" s="32">
        <v>902</v>
      </c>
      <c r="B24" s="33">
        <v>7</v>
      </c>
      <c r="C24" s="33">
        <v>1</v>
      </c>
      <c r="D24" s="34" t="s">
        <v>12</v>
      </c>
      <c r="E24" s="32">
        <v>244</v>
      </c>
      <c r="F24" s="32">
        <v>225</v>
      </c>
      <c r="G24" s="35" t="s">
        <v>27</v>
      </c>
      <c r="H24" s="37">
        <f>SUM(H25:H67)</f>
        <v>941</v>
      </c>
    </row>
    <row r="25" spans="1:8" s="2" customFormat="1" ht="15.6">
      <c r="A25" s="38">
        <v>902</v>
      </c>
      <c r="B25" s="39">
        <v>7</v>
      </c>
      <c r="C25" s="39">
        <v>1</v>
      </c>
      <c r="D25" s="40" t="s">
        <v>12</v>
      </c>
      <c r="E25" s="38">
        <v>244</v>
      </c>
      <c r="F25" s="38">
        <v>225</v>
      </c>
      <c r="G25" s="41" t="s">
        <v>28</v>
      </c>
      <c r="H25" s="42">
        <v>941</v>
      </c>
    </row>
    <row r="26" spans="1:8" s="24" customFormat="1" ht="13.8" hidden="1">
      <c r="A26" s="43">
        <v>902</v>
      </c>
      <c r="B26" s="44">
        <v>7</v>
      </c>
      <c r="C26" s="44">
        <v>1</v>
      </c>
      <c r="D26" s="45" t="s">
        <v>12</v>
      </c>
      <c r="E26" s="43">
        <v>244</v>
      </c>
      <c r="F26" s="43">
        <v>225</v>
      </c>
      <c r="G26" s="46" t="s">
        <v>29</v>
      </c>
      <c r="H26" s="47"/>
    </row>
    <row r="27" spans="1:8" s="24" customFormat="1" ht="13.8" hidden="1">
      <c r="A27" s="43">
        <v>902</v>
      </c>
      <c r="B27" s="44">
        <v>7</v>
      </c>
      <c r="C27" s="44">
        <v>1</v>
      </c>
      <c r="D27" s="45" t="s">
        <v>12</v>
      </c>
      <c r="E27" s="43">
        <v>244</v>
      </c>
      <c r="F27" s="43">
        <v>225</v>
      </c>
      <c r="G27" s="46" t="s">
        <v>30</v>
      </c>
      <c r="H27" s="47"/>
    </row>
    <row r="28" spans="1:8" s="24" customFormat="1" ht="13.8" hidden="1">
      <c r="A28" s="43">
        <v>902</v>
      </c>
      <c r="B28" s="44">
        <v>7</v>
      </c>
      <c r="C28" s="44">
        <v>1</v>
      </c>
      <c r="D28" s="45" t="s">
        <v>12</v>
      </c>
      <c r="E28" s="43">
        <v>244</v>
      </c>
      <c r="F28" s="43">
        <v>225</v>
      </c>
      <c r="G28" s="46" t="s">
        <v>31</v>
      </c>
      <c r="H28" s="47"/>
    </row>
    <row r="29" spans="1:8" s="24" customFormat="1" ht="13.8" hidden="1">
      <c r="A29" s="43">
        <v>902</v>
      </c>
      <c r="B29" s="44">
        <v>7</v>
      </c>
      <c r="C29" s="44">
        <v>1</v>
      </c>
      <c r="D29" s="45" t="s">
        <v>12</v>
      </c>
      <c r="E29" s="43">
        <v>244</v>
      </c>
      <c r="F29" s="43">
        <v>225</v>
      </c>
      <c r="G29" s="46" t="s">
        <v>32</v>
      </c>
      <c r="H29" s="47"/>
    </row>
    <row r="30" spans="1:8" s="24" customFormat="1" ht="13.8" hidden="1">
      <c r="A30" s="43">
        <v>902</v>
      </c>
      <c r="B30" s="44">
        <v>7</v>
      </c>
      <c r="C30" s="44">
        <v>1</v>
      </c>
      <c r="D30" s="45" t="s">
        <v>12</v>
      </c>
      <c r="E30" s="43">
        <v>244</v>
      </c>
      <c r="F30" s="43">
        <v>225</v>
      </c>
      <c r="G30" s="46" t="s">
        <v>33</v>
      </c>
      <c r="H30" s="47"/>
    </row>
    <row r="31" spans="1:8" s="24" customFormat="1" ht="13.8" hidden="1">
      <c r="A31" s="43">
        <v>902</v>
      </c>
      <c r="B31" s="44">
        <v>7</v>
      </c>
      <c r="C31" s="44">
        <v>1</v>
      </c>
      <c r="D31" s="45" t="s">
        <v>12</v>
      </c>
      <c r="E31" s="43">
        <v>244</v>
      </c>
      <c r="F31" s="43">
        <v>225</v>
      </c>
      <c r="G31" s="46" t="s">
        <v>34</v>
      </c>
      <c r="H31" s="47"/>
    </row>
    <row r="32" spans="1:8" s="2" customFormat="1" ht="15.6" hidden="1">
      <c r="A32" s="38">
        <v>902</v>
      </c>
      <c r="B32" s="39">
        <v>7</v>
      </c>
      <c r="C32" s="39">
        <v>1</v>
      </c>
      <c r="D32" s="40" t="s">
        <v>12</v>
      </c>
      <c r="E32" s="38">
        <v>244</v>
      </c>
      <c r="F32" s="38">
        <v>225</v>
      </c>
      <c r="G32" s="41" t="s">
        <v>35</v>
      </c>
      <c r="H32" s="42"/>
    </row>
    <row r="33" spans="1:8" s="24" customFormat="1" ht="27.6" hidden="1">
      <c r="A33" s="43">
        <v>902</v>
      </c>
      <c r="B33" s="44">
        <v>7</v>
      </c>
      <c r="C33" s="44">
        <v>1</v>
      </c>
      <c r="D33" s="45" t="s">
        <v>12</v>
      </c>
      <c r="E33" s="43">
        <v>244</v>
      </c>
      <c r="F33" s="43">
        <v>225</v>
      </c>
      <c r="G33" s="46" t="s">
        <v>36</v>
      </c>
      <c r="H33" s="47"/>
    </row>
    <row r="34" spans="1:8" s="24" customFormat="1" ht="27.6" hidden="1">
      <c r="A34" s="43">
        <v>902</v>
      </c>
      <c r="B34" s="44">
        <v>7</v>
      </c>
      <c r="C34" s="44">
        <v>1</v>
      </c>
      <c r="D34" s="45" t="s">
        <v>12</v>
      </c>
      <c r="E34" s="43">
        <v>244</v>
      </c>
      <c r="F34" s="43">
        <v>225</v>
      </c>
      <c r="G34" s="46" t="s">
        <v>37</v>
      </c>
      <c r="H34" s="47"/>
    </row>
    <row r="35" spans="1:8" s="24" customFormat="1" ht="13.8" hidden="1">
      <c r="A35" s="43">
        <v>902</v>
      </c>
      <c r="B35" s="44">
        <v>7</v>
      </c>
      <c r="C35" s="44">
        <v>1</v>
      </c>
      <c r="D35" s="45" t="s">
        <v>12</v>
      </c>
      <c r="E35" s="43">
        <v>244</v>
      </c>
      <c r="F35" s="43">
        <v>225</v>
      </c>
      <c r="G35" s="46" t="s">
        <v>38</v>
      </c>
      <c r="H35" s="47"/>
    </row>
    <row r="36" spans="1:8" s="24" customFormat="1" ht="13.8" hidden="1">
      <c r="A36" s="43">
        <v>902</v>
      </c>
      <c r="B36" s="44">
        <v>7</v>
      </c>
      <c r="C36" s="44">
        <v>1</v>
      </c>
      <c r="D36" s="45" t="s">
        <v>12</v>
      </c>
      <c r="E36" s="43">
        <v>244</v>
      </c>
      <c r="F36" s="43">
        <v>225</v>
      </c>
      <c r="G36" s="46" t="s">
        <v>39</v>
      </c>
      <c r="H36" s="47"/>
    </row>
    <row r="37" spans="1:8" s="2" customFormat="1" ht="15.6" hidden="1">
      <c r="A37" s="38">
        <v>902</v>
      </c>
      <c r="B37" s="39">
        <v>7</v>
      </c>
      <c r="C37" s="39">
        <v>1</v>
      </c>
      <c r="D37" s="40" t="s">
        <v>12</v>
      </c>
      <c r="E37" s="38">
        <v>244</v>
      </c>
      <c r="F37" s="38">
        <v>225</v>
      </c>
      <c r="G37" s="41" t="s">
        <v>40</v>
      </c>
      <c r="H37" s="42"/>
    </row>
    <row r="38" spans="1:8" s="24" customFormat="1" ht="13.8" hidden="1">
      <c r="A38" s="43">
        <v>902</v>
      </c>
      <c r="B38" s="44">
        <v>7</v>
      </c>
      <c r="C38" s="44">
        <v>1</v>
      </c>
      <c r="D38" s="45" t="s">
        <v>12</v>
      </c>
      <c r="E38" s="43">
        <v>244</v>
      </c>
      <c r="F38" s="43">
        <v>225</v>
      </c>
      <c r="G38" s="46" t="s">
        <v>41</v>
      </c>
      <c r="H38" s="47"/>
    </row>
    <row r="39" spans="1:8" s="24" customFormat="1" ht="27.6" hidden="1">
      <c r="A39" s="43">
        <v>902</v>
      </c>
      <c r="B39" s="44">
        <v>7</v>
      </c>
      <c r="C39" s="44">
        <v>1</v>
      </c>
      <c r="D39" s="45" t="s">
        <v>12</v>
      </c>
      <c r="E39" s="43">
        <v>244</v>
      </c>
      <c r="F39" s="43">
        <v>225</v>
      </c>
      <c r="G39" s="46" t="s">
        <v>42</v>
      </c>
      <c r="H39" s="47"/>
    </row>
    <row r="40" spans="1:8" s="24" customFormat="1" ht="13.8" hidden="1">
      <c r="A40" s="43">
        <v>902</v>
      </c>
      <c r="B40" s="44">
        <v>7</v>
      </c>
      <c r="C40" s="44">
        <v>1</v>
      </c>
      <c r="D40" s="45" t="s">
        <v>12</v>
      </c>
      <c r="E40" s="43">
        <v>244</v>
      </c>
      <c r="F40" s="43">
        <v>225</v>
      </c>
      <c r="G40" s="46" t="s">
        <v>43</v>
      </c>
      <c r="H40" s="47"/>
    </row>
    <row r="41" spans="1:8" s="24" customFormat="1" ht="13.8" hidden="1">
      <c r="A41" s="43">
        <v>902</v>
      </c>
      <c r="B41" s="44">
        <v>7</v>
      </c>
      <c r="C41" s="44">
        <v>1</v>
      </c>
      <c r="D41" s="45" t="s">
        <v>12</v>
      </c>
      <c r="E41" s="43">
        <v>244</v>
      </c>
      <c r="F41" s="43">
        <v>225</v>
      </c>
      <c r="G41" s="46" t="s">
        <v>44</v>
      </c>
      <c r="H41" s="47"/>
    </row>
    <row r="42" spans="1:8" s="24" customFormat="1" ht="27.6" hidden="1">
      <c r="A42" s="43">
        <v>902</v>
      </c>
      <c r="B42" s="44">
        <v>7</v>
      </c>
      <c r="C42" s="44">
        <v>1</v>
      </c>
      <c r="D42" s="45" t="s">
        <v>12</v>
      </c>
      <c r="E42" s="43">
        <v>244</v>
      </c>
      <c r="F42" s="43">
        <v>225</v>
      </c>
      <c r="G42" s="46" t="s">
        <v>45</v>
      </c>
      <c r="H42" s="47"/>
    </row>
    <row r="43" spans="1:8" s="2" customFormat="1" ht="31.2" hidden="1">
      <c r="A43" s="38">
        <v>902</v>
      </c>
      <c r="B43" s="39">
        <v>7</v>
      </c>
      <c r="C43" s="39">
        <v>1</v>
      </c>
      <c r="D43" s="40" t="s">
        <v>12</v>
      </c>
      <c r="E43" s="38">
        <v>244</v>
      </c>
      <c r="F43" s="38">
        <v>225</v>
      </c>
      <c r="G43" s="57" t="s">
        <v>46</v>
      </c>
      <c r="H43" s="42"/>
    </row>
    <row r="44" spans="1:8" s="24" customFormat="1" ht="27.6" hidden="1">
      <c r="A44" s="43">
        <v>902</v>
      </c>
      <c r="B44" s="44">
        <v>7</v>
      </c>
      <c r="C44" s="44">
        <v>1</v>
      </c>
      <c r="D44" s="45" t="s">
        <v>12</v>
      </c>
      <c r="E44" s="43">
        <v>244</v>
      </c>
      <c r="F44" s="43">
        <v>225</v>
      </c>
      <c r="G44" s="58" t="s">
        <v>47</v>
      </c>
      <c r="H44" s="47"/>
    </row>
    <row r="45" spans="1:8" s="2" customFormat="1" ht="31.2" hidden="1">
      <c r="A45" s="38">
        <v>902</v>
      </c>
      <c r="B45" s="39">
        <v>7</v>
      </c>
      <c r="C45" s="39">
        <v>1</v>
      </c>
      <c r="D45" s="40" t="s">
        <v>12</v>
      </c>
      <c r="E45" s="38">
        <v>244</v>
      </c>
      <c r="F45" s="38">
        <v>225</v>
      </c>
      <c r="G45" s="57" t="s">
        <v>48</v>
      </c>
      <c r="H45" s="42"/>
    </row>
    <row r="46" spans="1:8" s="24" customFormat="1" ht="27.6" hidden="1">
      <c r="A46" s="43">
        <v>902</v>
      </c>
      <c r="B46" s="44">
        <v>7</v>
      </c>
      <c r="C46" s="44">
        <v>1</v>
      </c>
      <c r="D46" s="45" t="s">
        <v>12</v>
      </c>
      <c r="E46" s="43">
        <v>244</v>
      </c>
      <c r="F46" s="43">
        <v>225</v>
      </c>
      <c r="G46" s="58" t="s">
        <v>49</v>
      </c>
      <c r="H46" s="47"/>
    </row>
    <row r="47" spans="1:8" s="24" customFormat="1" ht="27.6" hidden="1">
      <c r="A47" s="43">
        <v>902</v>
      </c>
      <c r="B47" s="44">
        <v>7</v>
      </c>
      <c r="C47" s="44">
        <v>1</v>
      </c>
      <c r="D47" s="45" t="s">
        <v>12</v>
      </c>
      <c r="E47" s="43">
        <v>244</v>
      </c>
      <c r="F47" s="43">
        <v>225</v>
      </c>
      <c r="G47" s="58" t="s">
        <v>50</v>
      </c>
      <c r="H47" s="47"/>
    </row>
    <row r="48" spans="1:8" s="24" customFormat="1" ht="13.8" hidden="1">
      <c r="A48" s="43">
        <v>902</v>
      </c>
      <c r="B48" s="44">
        <v>7</v>
      </c>
      <c r="C48" s="44">
        <v>1</v>
      </c>
      <c r="D48" s="45" t="s">
        <v>12</v>
      </c>
      <c r="E48" s="43">
        <v>244</v>
      </c>
      <c r="F48" s="43">
        <v>225</v>
      </c>
      <c r="G48" s="58" t="s">
        <v>51</v>
      </c>
      <c r="H48" s="47"/>
    </row>
    <row r="49" spans="1:8" s="24" customFormat="1" ht="27.6" hidden="1">
      <c r="A49" s="43">
        <v>902</v>
      </c>
      <c r="B49" s="44">
        <v>7</v>
      </c>
      <c r="C49" s="44">
        <v>1</v>
      </c>
      <c r="D49" s="45" t="s">
        <v>12</v>
      </c>
      <c r="E49" s="43">
        <v>244</v>
      </c>
      <c r="F49" s="43">
        <v>225</v>
      </c>
      <c r="G49" s="58" t="s">
        <v>52</v>
      </c>
      <c r="H49" s="47"/>
    </row>
    <row r="50" spans="1:8" s="24" customFormat="1" ht="27.6" hidden="1">
      <c r="A50" s="43">
        <v>902</v>
      </c>
      <c r="B50" s="44">
        <v>7</v>
      </c>
      <c r="C50" s="44">
        <v>1</v>
      </c>
      <c r="D50" s="45" t="s">
        <v>12</v>
      </c>
      <c r="E50" s="43">
        <v>244</v>
      </c>
      <c r="F50" s="43">
        <v>225</v>
      </c>
      <c r="G50" s="58" t="s">
        <v>53</v>
      </c>
      <c r="H50" s="47"/>
    </row>
    <row r="51" spans="1:8" s="24" customFormat="1" ht="13.8" hidden="1">
      <c r="A51" s="43">
        <v>902</v>
      </c>
      <c r="B51" s="44">
        <v>7</v>
      </c>
      <c r="C51" s="44">
        <v>1</v>
      </c>
      <c r="D51" s="45" t="s">
        <v>12</v>
      </c>
      <c r="E51" s="43">
        <v>244</v>
      </c>
      <c r="F51" s="43">
        <v>225</v>
      </c>
      <c r="G51" s="58" t="s">
        <v>54</v>
      </c>
      <c r="H51" s="47"/>
    </row>
    <row r="52" spans="1:8" s="24" customFormat="1" ht="13.8" hidden="1">
      <c r="A52" s="43">
        <v>902</v>
      </c>
      <c r="B52" s="44">
        <v>7</v>
      </c>
      <c r="C52" s="44">
        <v>1</v>
      </c>
      <c r="D52" s="45" t="s">
        <v>12</v>
      </c>
      <c r="E52" s="43">
        <v>244</v>
      </c>
      <c r="F52" s="43">
        <v>225</v>
      </c>
      <c r="G52" s="46" t="s">
        <v>55</v>
      </c>
      <c r="H52" s="47"/>
    </row>
    <row r="53" spans="1:8" s="24" customFormat="1" ht="13.8" hidden="1">
      <c r="A53" s="43">
        <v>902</v>
      </c>
      <c r="B53" s="44">
        <v>7</v>
      </c>
      <c r="C53" s="44">
        <v>1</v>
      </c>
      <c r="D53" s="45" t="s">
        <v>12</v>
      </c>
      <c r="E53" s="43">
        <v>244</v>
      </c>
      <c r="F53" s="43">
        <v>225</v>
      </c>
      <c r="G53" s="46" t="s">
        <v>56</v>
      </c>
      <c r="H53" s="47"/>
    </row>
    <row r="54" spans="1:8" s="24" customFormat="1" ht="13.8" hidden="1">
      <c r="A54" s="43">
        <v>902</v>
      </c>
      <c r="B54" s="44">
        <v>7</v>
      </c>
      <c r="C54" s="44">
        <v>1</v>
      </c>
      <c r="D54" s="45" t="s">
        <v>12</v>
      </c>
      <c r="E54" s="43">
        <v>244</v>
      </c>
      <c r="F54" s="43">
        <v>225</v>
      </c>
      <c r="G54" s="46" t="s">
        <v>57</v>
      </c>
      <c r="H54" s="47"/>
    </row>
    <row r="55" spans="1:8" s="24" customFormat="1" ht="13.8" hidden="1">
      <c r="A55" s="43">
        <v>902</v>
      </c>
      <c r="B55" s="44">
        <v>7</v>
      </c>
      <c r="C55" s="44">
        <v>1</v>
      </c>
      <c r="D55" s="45" t="s">
        <v>12</v>
      </c>
      <c r="E55" s="43">
        <v>244</v>
      </c>
      <c r="F55" s="43">
        <v>225</v>
      </c>
      <c r="G55" s="46"/>
      <c r="H55" s="47"/>
    </row>
    <row r="56" spans="1:8" s="2" customFormat="1" ht="15.6" hidden="1">
      <c r="A56" s="38">
        <v>902</v>
      </c>
      <c r="B56" s="39">
        <v>7</v>
      </c>
      <c r="C56" s="39">
        <v>1</v>
      </c>
      <c r="D56" s="40" t="s">
        <v>12</v>
      </c>
      <c r="E56" s="38">
        <v>244</v>
      </c>
      <c r="F56" s="38">
        <v>225</v>
      </c>
      <c r="G56" s="41"/>
      <c r="H56" s="42"/>
    </row>
    <row r="57" spans="1:8" s="24" customFormat="1" ht="13.8" hidden="1">
      <c r="A57" s="43">
        <v>902</v>
      </c>
      <c r="B57" s="44">
        <v>7</v>
      </c>
      <c r="C57" s="44">
        <v>1</v>
      </c>
      <c r="D57" s="45" t="s">
        <v>12</v>
      </c>
      <c r="E57" s="43">
        <v>244</v>
      </c>
      <c r="F57" s="43">
        <v>225</v>
      </c>
      <c r="G57" s="46"/>
      <c r="H57" s="47"/>
    </row>
    <row r="58" spans="1:8" s="2" customFormat="1" ht="15.6" hidden="1">
      <c r="A58" s="38">
        <v>902</v>
      </c>
      <c r="B58" s="39">
        <v>7</v>
      </c>
      <c r="C58" s="39">
        <v>1</v>
      </c>
      <c r="D58" s="40" t="s">
        <v>12</v>
      </c>
      <c r="E58" s="38">
        <v>244</v>
      </c>
      <c r="F58" s="38">
        <v>225</v>
      </c>
      <c r="G58" s="41"/>
      <c r="H58" s="42"/>
    </row>
    <row r="59" spans="1:8" s="24" customFormat="1" ht="13.8" hidden="1">
      <c r="A59" s="43">
        <v>902</v>
      </c>
      <c r="B59" s="44">
        <v>7</v>
      </c>
      <c r="C59" s="44">
        <v>1</v>
      </c>
      <c r="D59" s="45" t="s">
        <v>12</v>
      </c>
      <c r="E59" s="43">
        <v>244</v>
      </c>
      <c r="F59" s="43">
        <v>225</v>
      </c>
      <c r="G59" s="46"/>
      <c r="H59" s="47"/>
    </row>
    <row r="60" spans="1:8" s="24" customFormat="1" ht="13.8" hidden="1">
      <c r="A60" s="43">
        <v>902</v>
      </c>
      <c r="B60" s="44">
        <v>7</v>
      </c>
      <c r="C60" s="44">
        <v>1</v>
      </c>
      <c r="D60" s="45" t="s">
        <v>12</v>
      </c>
      <c r="E60" s="43">
        <v>244</v>
      </c>
      <c r="F60" s="43">
        <v>225</v>
      </c>
      <c r="G60" s="46"/>
      <c r="H60" s="47"/>
    </row>
    <row r="61" spans="1:8" s="24" customFormat="1" ht="13.8" hidden="1">
      <c r="A61" s="43">
        <v>902</v>
      </c>
      <c r="B61" s="44">
        <v>7</v>
      </c>
      <c r="C61" s="44">
        <v>1</v>
      </c>
      <c r="D61" s="45" t="s">
        <v>12</v>
      </c>
      <c r="E61" s="43">
        <v>244</v>
      </c>
      <c r="F61" s="43">
        <v>225</v>
      </c>
      <c r="G61" s="46"/>
      <c r="H61" s="47"/>
    </row>
    <row r="62" spans="1:8" s="24" customFormat="1" ht="13.8" hidden="1">
      <c r="A62" s="43">
        <v>902</v>
      </c>
      <c r="B62" s="44">
        <v>7</v>
      </c>
      <c r="C62" s="44">
        <v>1</v>
      </c>
      <c r="D62" s="45" t="s">
        <v>12</v>
      </c>
      <c r="E62" s="43">
        <v>244</v>
      </c>
      <c r="F62" s="43">
        <v>225</v>
      </c>
      <c r="G62" s="46"/>
      <c r="H62" s="47"/>
    </row>
    <row r="63" spans="1:8" s="24" customFormat="1" ht="13.8" hidden="1">
      <c r="A63" s="43">
        <v>902</v>
      </c>
      <c r="B63" s="44">
        <v>7</v>
      </c>
      <c r="C63" s="44">
        <v>1</v>
      </c>
      <c r="D63" s="45" t="s">
        <v>12</v>
      </c>
      <c r="E63" s="43">
        <v>244</v>
      </c>
      <c r="F63" s="43">
        <v>225</v>
      </c>
      <c r="G63" s="46"/>
      <c r="H63" s="47"/>
    </row>
    <row r="64" spans="1:8" s="24" customFormat="1" ht="13.8" hidden="1">
      <c r="A64" s="43">
        <v>902</v>
      </c>
      <c r="B64" s="44">
        <v>7</v>
      </c>
      <c r="C64" s="44">
        <v>1</v>
      </c>
      <c r="D64" s="45" t="s">
        <v>12</v>
      </c>
      <c r="E64" s="43">
        <v>244</v>
      </c>
      <c r="F64" s="43">
        <v>225</v>
      </c>
      <c r="G64" s="46"/>
      <c r="H64" s="47"/>
    </row>
    <row r="65" spans="1:8" s="24" customFormat="1" ht="13.8" hidden="1">
      <c r="A65" s="43">
        <v>902</v>
      </c>
      <c r="B65" s="44">
        <v>7</v>
      </c>
      <c r="C65" s="44">
        <v>1</v>
      </c>
      <c r="D65" s="45" t="s">
        <v>12</v>
      </c>
      <c r="E65" s="43">
        <v>244</v>
      </c>
      <c r="F65" s="43">
        <v>225</v>
      </c>
      <c r="G65" s="46"/>
      <c r="H65" s="47"/>
    </row>
    <row r="66" spans="1:8" s="24" customFormat="1" ht="13.8" hidden="1">
      <c r="A66" s="43">
        <v>902</v>
      </c>
      <c r="B66" s="44">
        <v>7</v>
      </c>
      <c r="C66" s="44">
        <v>1</v>
      </c>
      <c r="D66" s="45" t="s">
        <v>12</v>
      </c>
      <c r="E66" s="43">
        <v>244</v>
      </c>
      <c r="F66" s="43">
        <v>225</v>
      </c>
      <c r="G66" s="46"/>
      <c r="H66" s="47"/>
    </row>
    <row r="67" spans="1:8" s="24" customFormat="1" ht="13.8" hidden="1">
      <c r="A67" s="43">
        <v>902</v>
      </c>
      <c r="B67" s="44">
        <v>7</v>
      </c>
      <c r="C67" s="44">
        <v>1</v>
      </c>
      <c r="D67" s="45" t="s">
        <v>12</v>
      </c>
      <c r="E67" s="43">
        <v>244</v>
      </c>
      <c r="F67" s="43">
        <v>225</v>
      </c>
      <c r="G67" s="46"/>
      <c r="H67" s="47"/>
    </row>
    <row r="68" spans="1:8" s="31" customFormat="1" ht="15.6">
      <c r="A68" s="32">
        <v>902</v>
      </c>
      <c r="B68" s="33">
        <v>7</v>
      </c>
      <c r="C68" s="33">
        <v>1</v>
      </c>
      <c r="D68" s="34" t="s">
        <v>12</v>
      </c>
      <c r="E68" s="32">
        <v>244</v>
      </c>
      <c r="F68" s="32">
        <v>226</v>
      </c>
      <c r="G68" s="35" t="s">
        <v>58</v>
      </c>
      <c r="H68" s="37">
        <f>SUM(H69:H121)</f>
        <v>236120</v>
      </c>
    </row>
    <row r="69" spans="1:8" s="2" customFormat="1" ht="15.6">
      <c r="A69" s="38">
        <v>902</v>
      </c>
      <c r="B69" s="39">
        <v>7</v>
      </c>
      <c r="C69" s="39">
        <v>1</v>
      </c>
      <c r="D69" s="40" t="s">
        <v>12</v>
      </c>
      <c r="E69" s="38">
        <v>244</v>
      </c>
      <c r="F69" s="38">
        <v>226</v>
      </c>
      <c r="G69" s="41" t="s">
        <v>59</v>
      </c>
      <c r="H69" s="42">
        <v>1810</v>
      </c>
    </row>
    <row r="70" spans="1:8" s="24" customFormat="1" ht="13.8" hidden="1">
      <c r="A70" s="43">
        <v>902</v>
      </c>
      <c r="B70" s="44">
        <v>7</v>
      </c>
      <c r="C70" s="44">
        <v>1</v>
      </c>
      <c r="D70" s="45" t="s">
        <v>12</v>
      </c>
      <c r="E70" s="43">
        <v>244</v>
      </c>
      <c r="F70" s="43">
        <v>226</v>
      </c>
      <c r="G70" s="46" t="s">
        <v>60</v>
      </c>
      <c r="H70" s="47"/>
    </row>
    <row r="71" spans="1:8" s="2" customFormat="1" ht="31.2">
      <c r="A71" s="38">
        <v>902</v>
      </c>
      <c r="B71" s="39">
        <v>7</v>
      </c>
      <c r="C71" s="39">
        <v>1</v>
      </c>
      <c r="D71" s="40" t="s">
        <v>12</v>
      </c>
      <c r="E71" s="38">
        <v>244</v>
      </c>
      <c r="F71" s="38">
        <v>226</v>
      </c>
      <c r="G71" s="41" t="s">
        <v>61</v>
      </c>
      <c r="H71" s="42">
        <v>16378</v>
      </c>
    </row>
    <row r="72" spans="1:8" s="2" customFormat="1" ht="31.2" hidden="1">
      <c r="A72" s="38">
        <v>902</v>
      </c>
      <c r="B72" s="39">
        <v>7</v>
      </c>
      <c r="C72" s="39">
        <v>1</v>
      </c>
      <c r="D72" s="40" t="s">
        <v>12</v>
      </c>
      <c r="E72" s="38">
        <v>244</v>
      </c>
      <c r="F72" s="38">
        <v>226</v>
      </c>
      <c r="G72" s="41" t="s">
        <v>62</v>
      </c>
      <c r="H72" s="59"/>
    </row>
    <row r="73" spans="1:8" s="24" customFormat="1" ht="13.8" hidden="1">
      <c r="A73" s="43">
        <v>902</v>
      </c>
      <c r="B73" s="44">
        <v>7</v>
      </c>
      <c r="C73" s="44">
        <v>1</v>
      </c>
      <c r="D73" s="45" t="s">
        <v>12</v>
      </c>
      <c r="E73" s="43">
        <v>244</v>
      </c>
      <c r="F73" s="43">
        <v>226</v>
      </c>
      <c r="G73" s="46" t="s">
        <v>41</v>
      </c>
      <c r="H73" s="47"/>
    </row>
    <row r="74" spans="1:8" s="24" customFormat="1" ht="27.6" hidden="1">
      <c r="A74" s="43">
        <v>902</v>
      </c>
      <c r="B74" s="44">
        <v>7</v>
      </c>
      <c r="C74" s="44">
        <v>1</v>
      </c>
      <c r="D74" s="45" t="s">
        <v>12</v>
      </c>
      <c r="E74" s="43">
        <v>244</v>
      </c>
      <c r="F74" s="43">
        <v>226</v>
      </c>
      <c r="G74" s="46" t="s">
        <v>63</v>
      </c>
      <c r="H74" s="47"/>
    </row>
    <row r="75" spans="1:8" s="24" customFormat="1" ht="13.8" hidden="1">
      <c r="A75" s="43">
        <v>902</v>
      </c>
      <c r="B75" s="44">
        <v>7</v>
      </c>
      <c r="C75" s="44">
        <v>1</v>
      </c>
      <c r="D75" s="45" t="s">
        <v>12</v>
      </c>
      <c r="E75" s="43">
        <v>244</v>
      </c>
      <c r="F75" s="43">
        <v>226</v>
      </c>
      <c r="G75" s="46" t="s">
        <v>64</v>
      </c>
      <c r="H75" s="47"/>
    </row>
    <row r="76" spans="1:8" s="24" customFormat="1" ht="27.6" hidden="1">
      <c r="A76" s="43">
        <v>902</v>
      </c>
      <c r="B76" s="44">
        <v>7</v>
      </c>
      <c r="C76" s="44">
        <v>1</v>
      </c>
      <c r="D76" s="45" t="s">
        <v>12</v>
      </c>
      <c r="E76" s="43">
        <v>244</v>
      </c>
      <c r="F76" s="43">
        <v>226</v>
      </c>
      <c r="G76" s="46" t="s">
        <v>65</v>
      </c>
      <c r="H76" s="47"/>
    </row>
    <row r="77" spans="1:8" s="24" customFormat="1" ht="27.6" hidden="1">
      <c r="A77" s="43">
        <v>902</v>
      </c>
      <c r="B77" s="44">
        <v>7</v>
      </c>
      <c r="C77" s="44">
        <v>1</v>
      </c>
      <c r="D77" s="45" t="s">
        <v>12</v>
      </c>
      <c r="E77" s="43">
        <v>244</v>
      </c>
      <c r="F77" s="43">
        <v>226</v>
      </c>
      <c r="G77" s="46" t="s">
        <v>66</v>
      </c>
      <c r="H77" s="47"/>
    </row>
    <row r="78" spans="1:8" s="24" customFormat="1" ht="13.8" hidden="1">
      <c r="A78" s="43">
        <v>902</v>
      </c>
      <c r="B78" s="44">
        <v>7</v>
      </c>
      <c r="C78" s="44">
        <v>1</v>
      </c>
      <c r="D78" s="45" t="s">
        <v>12</v>
      </c>
      <c r="E78" s="43">
        <v>244</v>
      </c>
      <c r="F78" s="43">
        <v>226</v>
      </c>
      <c r="G78" s="46" t="s">
        <v>43</v>
      </c>
      <c r="H78" s="47"/>
    </row>
    <row r="79" spans="1:8" s="2" customFormat="1" ht="15.6" hidden="1">
      <c r="A79" s="38">
        <v>902</v>
      </c>
      <c r="B79" s="39">
        <v>7</v>
      </c>
      <c r="C79" s="39">
        <v>1</v>
      </c>
      <c r="D79" s="40" t="s">
        <v>12</v>
      </c>
      <c r="E79" s="38">
        <v>244</v>
      </c>
      <c r="F79" s="38">
        <v>226</v>
      </c>
      <c r="G79" s="41" t="s">
        <v>67</v>
      </c>
      <c r="H79" s="42"/>
    </row>
    <row r="80" spans="1:8" s="2" customFormat="1" ht="15.6" hidden="1">
      <c r="A80" s="38">
        <v>902</v>
      </c>
      <c r="B80" s="39">
        <v>7</v>
      </c>
      <c r="C80" s="39">
        <v>1</v>
      </c>
      <c r="D80" s="40" t="s">
        <v>12</v>
      </c>
      <c r="E80" s="38">
        <v>244</v>
      </c>
      <c r="F80" s="38">
        <v>226</v>
      </c>
      <c r="G80" s="41" t="s">
        <v>68</v>
      </c>
      <c r="H80" s="42"/>
    </row>
    <row r="81" spans="1:8" s="2" customFormat="1" ht="31.2" hidden="1">
      <c r="A81" s="38">
        <v>902</v>
      </c>
      <c r="B81" s="39">
        <v>7</v>
      </c>
      <c r="C81" s="39">
        <v>1</v>
      </c>
      <c r="D81" s="40" t="s">
        <v>12</v>
      </c>
      <c r="E81" s="38">
        <v>244</v>
      </c>
      <c r="F81" s="38">
        <v>226</v>
      </c>
      <c r="G81" s="57" t="s">
        <v>69</v>
      </c>
      <c r="H81" s="42"/>
    </row>
    <row r="82" spans="1:8" s="2" customFormat="1" ht="31.2" hidden="1">
      <c r="A82" s="38">
        <v>902</v>
      </c>
      <c r="B82" s="39">
        <v>7</v>
      </c>
      <c r="C82" s="39">
        <v>1</v>
      </c>
      <c r="D82" s="40" t="s">
        <v>12</v>
      </c>
      <c r="E82" s="38">
        <v>244</v>
      </c>
      <c r="F82" s="38">
        <v>226</v>
      </c>
      <c r="G82" s="57" t="s">
        <v>70</v>
      </c>
      <c r="H82" s="42"/>
    </row>
    <row r="83" spans="1:8" s="2" customFormat="1" ht="31.2" hidden="1">
      <c r="A83" s="38">
        <v>902</v>
      </c>
      <c r="B83" s="39">
        <v>7</v>
      </c>
      <c r="C83" s="39">
        <v>1</v>
      </c>
      <c r="D83" s="40" t="s">
        <v>12</v>
      </c>
      <c r="E83" s="38">
        <v>244</v>
      </c>
      <c r="F83" s="38">
        <v>226</v>
      </c>
      <c r="G83" s="57" t="s">
        <v>71</v>
      </c>
      <c r="H83" s="42"/>
    </row>
    <row r="84" spans="1:8" s="24" customFormat="1" ht="27.6" hidden="1">
      <c r="A84" s="43">
        <v>902</v>
      </c>
      <c r="B84" s="44">
        <v>7</v>
      </c>
      <c r="C84" s="44">
        <v>1</v>
      </c>
      <c r="D84" s="45" t="s">
        <v>12</v>
      </c>
      <c r="E84" s="43">
        <v>244</v>
      </c>
      <c r="F84" s="43">
        <v>226</v>
      </c>
      <c r="G84" s="58" t="s">
        <v>72</v>
      </c>
      <c r="H84" s="47"/>
    </row>
    <row r="85" spans="1:8" s="24" customFormat="1" ht="27.6" hidden="1">
      <c r="A85" s="43">
        <v>902</v>
      </c>
      <c r="B85" s="44">
        <v>7</v>
      </c>
      <c r="C85" s="44">
        <v>1</v>
      </c>
      <c r="D85" s="45" t="s">
        <v>12</v>
      </c>
      <c r="E85" s="43">
        <v>244</v>
      </c>
      <c r="F85" s="43">
        <v>226</v>
      </c>
      <c r="G85" s="46" t="s">
        <v>73</v>
      </c>
      <c r="H85" s="47"/>
    </row>
    <row r="86" spans="1:8" s="24" customFormat="1" ht="13.8" hidden="1">
      <c r="A86" s="43">
        <v>902</v>
      </c>
      <c r="B86" s="44">
        <v>7</v>
      </c>
      <c r="C86" s="44">
        <v>1</v>
      </c>
      <c r="D86" s="45" t="s">
        <v>12</v>
      </c>
      <c r="E86" s="43">
        <v>244</v>
      </c>
      <c r="F86" s="43">
        <v>226</v>
      </c>
      <c r="G86" s="46" t="s">
        <v>74</v>
      </c>
      <c r="H86" s="47"/>
    </row>
    <row r="87" spans="1:8" s="24" customFormat="1" ht="27.6" hidden="1">
      <c r="A87" s="43">
        <v>902</v>
      </c>
      <c r="B87" s="44">
        <v>7</v>
      </c>
      <c r="C87" s="44">
        <v>1</v>
      </c>
      <c r="D87" s="45" t="s">
        <v>12</v>
      </c>
      <c r="E87" s="43">
        <v>244</v>
      </c>
      <c r="F87" s="43">
        <v>226</v>
      </c>
      <c r="G87" s="46" t="s">
        <v>75</v>
      </c>
      <c r="H87" s="47"/>
    </row>
    <row r="88" spans="1:8" s="24" customFormat="1" ht="13.8" hidden="1">
      <c r="A88" s="43">
        <v>902</v>
      </c>
      <c r="B88" s="44">
        <v>7</v>
      </c>
      <c r="C88" s="44">
        <v>1</v>
      </c>
      <c r="D88" s="45" t="s">
        <v>12</v>
      </c>
      <c r="E88" s="43">
        <v>244</v>
      </c>
      <c r="F88" s="43">
        <v>226</v>
      </c>
      <c r="G88" s="46" t="s">
        <v>76</v>
      </c>
      <c r="H88" s="47"/>
    </row>
    <row r="89" spans="1:8" s="24" customFormat="1" ht="13.8" hidden="1">
      <c r="A89" s="43">
        <v>902</v>
      </c>
      <c r="B89" s="44">
        <v>7</v>
      </c>
      <c r="C89" s="44">
        <v>1</v>
      </c>
      <c r="D89" s="45" t="s">
        <v>12</v>
      </c>
      <c r="E89" s="43">
        <v>244</v>
      </c>
      <c r="F89" s="43">
        <v>226</v>
      </c>
      <c r="G89" s="46" t="s">
        <v>77</v>
      </c>
      <c r="H89" s="47"/>
    </row>
    <row r="90" spans="1:8" s="24" customFormat="1" ht="41.4">
      <c r="A90" s="43">
        <v>902</v>
      </c>
      <c r="B90" s="44">
        <v>7</v>
      </c>
      <c r="C90" s="44">
        <v>1</v>
      </c>
      <c r="D90" s="45" t="s">
        <v>12</v>
      </c>
      <c r="E90" s="43">
        <v>244</v>
      </c>
      <c r="F90" s="43">
        <v>226</v>
      </c>
      <c r="G90" s="46" t="s">
        <v>78</v>
      </c>
      <c r="H90" s="47">
        <v>217932</v>
      </c>
    </row>
    <row r="91" spans="1:8" s="24" customFormat="1" ht="27.6" hidden="1">
      <c r="A91" s="43">
        <v>902</v>
      </c>
      <c r="B91" s="44">
        <v>7</v>
      </c>
      <c r="C91" s="44">
        <v>1</v>
      </c>
      <c r="D91" s="45" t="s">
        <v>12</v>
      </c>
      <c r="E91" s="43">
        <v>244</v>
      </c>
      <c r="F91" s="43">
        <v>226</v>
      </c>
      <c r="G91" s="46" t="s">
        <v>79</v>
      </c>
      <c r="H91" s="47"/>
    </row>
    <row r="92" spans="1:8" s="24" customFormat="1" ht="27.6" hidden="1">
      <c r="A92" s="43">
        <v>902</v>
      </c>
      <c r="B92" s="44">
        <v>7</v>
      </c>
      <c r="C92" s="44">
        <v>1</v>
      </c>
      <c r="D92" s="45" t="s">
        <v>12</v>
      </c>
      <c r="E92" s="43">
        <v>244</v>
      </c>
      <c r="F92" s="43">
        <v>226</v>
      </c>
      <c r="G92" s="46" t="s">
        <v>80</v>
      </c>
      <c r="H92" s="47"/>
    </row>
    <row r="93" spans="1:8" s="2" customFormat="1" ht="46.8" hidden="1">
      <c r="A93" s="38">
        <v>902</v>
      </c>
      <c r="B93" s="39">
        <v>7</v>
      </c>
      <c r="C93" s="39">
        <v>1</v>
      </c>
      <c r="D93" s="40" t="s">
        <v>12</v>
      </c>
      <c r="E93" s="38">
        <v>244</v>
      </c>
      <c r="F93" s="38">
        <v>226</v>
      </c>
      <c r="G93" s="41" t="s">
        <v>81</v>
      </c>
      <c r="H93" s="42"/>
    </row>
    <row r="94" spans="1:8" s="2" customFormat="1" ht="15.6" hidden="1">
      <c r="A94" s="38">
        <v>902</v>
      </c>
      <c r="B94" s="39">
        <v>7</v>
      </c>
      <c r="C94" s="39">
        <v>1</v>
      </c>
      <c r="D94" s="40" t="s">
        <v>12</v>
      </c>
      <c r="E94" s="38">
        <v>244</v>
      </c>
      <c r="F94" s="38">
        <v>226</v>
      </c>
      <c r="G94" s="41" t="s">
        <v>82</v>
      </c>
      <c r="H94" s="42"/>
    </row>
    <row r="95" spans="1:8" s="2" customFormat="1" ht="15.6" hidden="1">
      <c r="A95" s="38">
        <v>902</v>
      </c>
      <c r="B95" s="39">
        <v>7</v>
      </c>
      <c r="C95" s="39">
        <v>1</v>
      </c>
      <c r="D95" s="40" t="s">
        <v>12</v>
      </c>
      <c r="E95" s="38">
        <v>244</v>
      </c>
      <c r="F95" s="38">
        <v>226</v>
      </c>
      <c r="G95" s="41" t="s">
        <v>83</v>
      </c>
      <c r="H95" s="42"/>
    </row>
    <row r="96" spans="1:8" s="2" customFormat="1" ht="31.2" hidden="1">
      <c r="A96" s="38">
        <v>902</v>
      </c>
      <c r="B96" s="39">
        <v>7</v>
      </c>
      <c r="C96" s="39">
        <v>1</v>
      </c>
      <c r="D96" s="40" t="s">
        <v>12</v>
      </c>
      <c r="E96" s="38">
        <v>244</v>
      </c>
      <c r="F96" s="38">
        <v>226</v>
      </c>
      <c r="G96" s="41" t="s">
        <v>84</v>
      </c>
      <c r="H96" s="42"/>
    </row>
    <row r="97" spans="1:8" s="2" customFormat="1" ht="15.6" hidden="1">
      <c r="A97" s="38">
        <v>902</v>
      </c>
      <c r="B97" s="39">
        <v>7</v>
      </c>
      <c r="C97" s="39">
        <v>1</v>
      </c>
      <c r="D97" s="40" t="s">
        <v>12</v>
      </c>
      <c r="E97" s="38">
        <v>244</v>
      </c>
      <c r="F97" s="38">
        <v>226</v>
      </c>
      <c r="G97" s="41"/>
      <c r="H97" s="42"/>
    </row>
    <row r="98" spans="1:8" s="24" customFormat="1" ht="13.8" hidden="1">
      <c r="A98" s="43">
        <v>902</v>
      </c>
      <c r="B98" s="44">
        <v>7</v>
      </c>
      <c r="C98" s="44">
        <v>1</v>
      </c>
      <c r="D98" s="45" t="s">
        <v>12</v>
      </c>
      <c r="E98" s="43">
        <v>244</v>
      </c>
      <c r="F98" s="43">
        <v>226</v>
      </c>
      <c r="G98" s="46"/>
      <c r="H98" s="47"/>
    </row>
    <row r="99" spans="1:8" s="24" customFormat="1" ht="13.8" hidden="1">
      <c r="A99" s="43">
        <v>902</v>
      </c>
      <c r="B99" s="44">
        <v>7</v>
      </c>
      <c r="C99" s="44">
        <v>1</v>
      </c>
      <c r="D99" s="45" t="s">
        <v>12</v>
      </c>
      <c r="E99" s="43">
        <v>244</v>
      </c>
      <c r="F99" s="43">
        <v>226</v>
      </c>
      <c r="G99" s="46"/>
      <c r="H99" s="47"/>
    </row>
    <row r="100" spans="1:8" s="24" customFormat="1" ht="13.8" hidden="1">
      <c r="A100" s="43">
        <v>902</v>
      </c>
      <c r="B100" s="44">
        <v>7</v>
      </c>
      <c r="C100" s="44">
        <v>1</v>
      </c>
      <c r="D100" s="45" t="s">
        <v>12</v>
      </c>
      <c r="E100" s="43">
        <v>244</v>
      </c>
      <c r="F100" s="43">
        <v>226</v>
      </c>
      <c r="G100" s="46"/>
      <c r="H100" s="47"/>
    </row>
    <row r="101" spans="1:8" s="24" customFormat="1" ht="13.8" hidden="1">
      <c r="A101" s="43">
        <v>902</v>
      </c>
      <c r="B101" s="44">
        <v>7</v>
      </c>
      <c r="C101" s="44">
        <v>1</v>
      </c>
      <c r="D101" s="45" t="s">
        <v>12</v>
      </c>
      <c r="E101" s="43">
        <v>244</v>
      </c>
      <c r="F101" s="43">
        <v>226</v>
      </c>
      <c r="G101" s="46"/>
      <c r="H101" s="47"/>
    </row>
    <row r="102" spans="1:8" s="24" customFormat="1" ht="13.8" hidden="1">
      <c r="A102" s="43">
        <v>902</v>
      </c>
      <c r="B102" s="44">
        <v>7</v>
      </c>
      <c r="C102" s="44">
        <v>1</v>
      </c>
      <c r="D102" s="45" t="s">
        <v>12</v>
      </c>
      <c r="E102" s="43">
        <v>244</v>
      </c>
      <c r="F102" s="43">
        <v>226</v>
      </c>
      <c r="G102" s="46"/>
      <c r="H102" s="47"/>
    </row>
    <row r="103" spans="1:8" s="24" customFormat="1" ht="13.8" hidden="1">
      <c r="A103" s="43">
        <v>902</v>
      </c>
      <c r="B103" s="44">
        <v>7</v>
      </c>
      <c r="C103" s="44">
        <v>1</v>
      </c>
      <c r="D103" s="45" t="s">
        <v>12</v>
      </c>
      <c r="E103" s="43">
        <v>244</v>
      </c>
      <c r="F103" s="43">
        <v>226</v>
      </c>
      <c r="G103" s="46"/>
      <c r="H103" s="47"/>
    </row>
    <row r="104" spans="1:8" s="24" customFormat="1" ht="13.8" hidden="1">
      <c r="A104" s="43">
        <v>902</v>
      </c>
      <c r="B104" s="44">
        <v>7</v>
      </c>
      <c r="C104" s="44">
        <v>1</v>
      </c>
      <c r="D104" s="45" t="s">
        <v>12</v>
      </c>
      <c r="E104" s="43">
        <v>244</v>
      </c>
      <c r="F104" s="43">
        <v>226</v>
      </c>
      <c r="G104" s="46"/>
      <c r="H104" s="47"/>
    </row>
    <row r="105" spans="1:8" s="24" customFormat="1" ht="13.8" hidden="1">
      <c r="A105" s="43">
        <v>902</v>
      </c>
      <c r="B105" s="44">
        <v>7</v>
      </c>
      <c r="C105" s="44">
        <v>1</v>
      </c>
      <c r="D105" s="45" t="s">
        <v>12</v>
      </c>
      <c r="E105" s="43">
        <v>244</v>
      </c>
      <c r="F105" s="43">
        <v>226</v>
      </c>
      <c r="G105" s="46"/>
      <c r="H105" s="47"/>
    </row>
    <row r="106" spans="1:8" s="24" customFormat="1" ht="13.8" hidden="1">
      <c r="A106" s="43">
        <v>902</v>
      </c>
      <c r="B106" s="44">
        <v>7</v>
      </c>
      <c r="C106" s="44">
        <v>1</v>
      </c>
      <c r="D106" s="45" t="s">
        <v>12</v>
      </c>
      <c r="E106" s="43">
        <v>244</v>
      </c>
      <c r="F106" s="43">
        <v>226</v>
      </c>
      <c r="G106" s="46"/>
      <c r="H106" s="47"/>
    </row>
    <row r="107" spans="1:8" s="24" customFormat="1" ht="13.8" hidden="1">
      <c r="A107" s="43">
        <v>902</v>
      </c>
      <c r="B107" s="44">
        <v>7</v>
      </c>
      <c r="C107" s="44">
        <v>1</v>
      </c>
      <c r="D107" s="45" t="s">
        <v>12</v>
      </c>
      <c r="E107" s="43">
        <v>244</v>
      </c>
      <c r="F107" s="43">
        <v>226</v>
      </c>
      <c r="G107" s="46"/>
      <c r="H107" s="47"/>
    </row>
    <row r="108" spans="1:8" s="24" customFormat="1" ht="13.8" hidden="1">
      <c r="A108" s="43">
        <v>902</v>
      </c>
      <c r="B108" s="44">
        <v>7</v>
      </c>
      <c r="C108" s="44">
        <v>1</v>
      </c>
      <c r="D108" s="45" t="s">
        <v>12</v>
      </c>
      <c r="E108" s="43">
        <v>244</v>
      </c>
      <c r="F108" s="43">
        <v>226</v>
      </c>
      <c r="G108" s="46"/>
      <c r="H108" s="47"/>
    </row>
    <row r="109" spans="1:8" s="24" customFormat="1" ht="13.8" hidden="1">
      <c r="A109" s="43">
        <v>902</v>
      </c>
      <c r="B109" s="44">
        <v>7</v>
      </c>
      <c r="C109" s="44">
        <v>1</v>
      </c>
      <c r="D109" s="45" t="s">
        <v>12</v>
      </c>
      <c r="E109" s="43">
        <v>244</v>
      </c>
      <c r="F109" s="43">
        <v>226</v>
      </c>
      <c r="G109" s="46"/>
      <c r="H109" s="47"/>
    </row>
    <row r="110" spans="1:8" s="2" customFormat="1" ht="15.6" hidden="1">
      <c r="A110" s="38">
        <v>902</v>
      </c>
      <c r="B110" s="39">
        <v>7</v>
      </c>
      <c r="C110" s="39">
        <v>1</v>
      </c>
      <c r="D110" s="40" t="s">
        <v>12</v>
      </c>
      <c r="E110" s="38">
        <v>244</v>
      </c>
      <c r="F110" s="38">
        <v>226</v>
      </c>
      <c r="G110" s="41"/>
      <c r="H110" s="42"/>
    </row>
    <row r="111" spans="1:8" s="2" customFormat="1" ht="15.6" hidden="1">
      <c r="A111" s="38">
        <v>902</v>
      </c>
      <c r="B111" s="39">
        <v>7</v>
      </c>
      <c r="C111" s="39">
        <v>1</v>
      </c>
      <c r="D111" s="40" t="s">
        <v>12</v>
      </c>
      <c r="E111" s="38">
        <v>244</v>
      </c>
      <c r="F111" s="38">
        <v>226</v>
      </c>
      <c r="G111" s="41"/>
      <c r="H111" s="42"/>
    </row>
    <row r="112" spans="1:8" s="2" customFormat="1" ht="15.6" hidden="1">
      <c r="A112" s="38">
        <v>902</v>
      </c>
      <c r="B112" s="39">
        <v>7</v>
      </c>
      <c r="C112" s="39">
        <v>1</v>
      </c>
      <c r="D112" s="40" t="s">
        <v>12</v>
      </c>
      <c r="E112" s="38">
        <v>244</v>
      </c>
      <c r="F112" s="38">
        <v>226</v>
      </c>
      <c r="G112" s="41"/>
      <c r="H112" s="42"/>
    </row>
    <row r="113" spans="1:8" s="2" customFormat="1" ht="15.6" hidden="1">
      <c r="A113" s="38">
        <v>902</v>
      </c>
      <c r="B113" s="39">
        <v>7</v>
      </c>
      <c r="C113" s="39">
        <v>1</v>
      </c>
      <c r="D113" s="40" t="s">
        <v>12</v>
      </c>
      <c r="E113" s="38">
        <v>244</v>
      </c>
      <c r="F113" s="38">
        <v>226</v>
      </c>
      <c r="G113" s="41"/>
      <c r="H113" s="42"/>
    </row>
    <row r="114" spans="1:8" s="2" customFormat="1" ht="15.6" hidden="1">
      <c r="A114" s="38">
        <v>902</v>
      </c>
      <c r="B114" s="39">
        <v>7</v>
      </c>
      <c r="C114" s="39">
        <v>1</v>
      </c>
      <c r="D114" s="40" t="s">
        <v>12</v>
      </c>
      <c r="E114" s="38">
        <v>244</v>
      </c>
      <c r="F114" s="38">
        <v>226</v>
      </c>
      <c r="G114" s="41"/>
      <c r="H114" s="42"/>
    </row>
    <row r="115" spans="1:8" s="24" customFormat="1" ht="13.8" hidden="1">
      <c r="A115" s="43">
        <v>902</v>
      </c>
      <c r="B115" s="44">
        <v>7</v>
      </c>
      <c r="C115" s="44">
        <v>1</v>
      </c>
      <c r="D115" s="45" t="s">
        <v>12</v>
      </c>
      <c r="E115" s="43">
        <v>244</v>
      </c>
      <c r="F115" s="43">
        <v>226</v>
      </c>
      <c r="G115" s="46"/>
      <c r="H115" s="47"/>
    </row>
    <row r="116" spans="1:8" s="24" customFormat="1" ht="13.8" hidden="1">
      <c r="A116" s="43">
        <v>902</v>
      </c>
      <c r="B116" s="44">
        <v>7</v>
      </c>
      <c r="C116" s="44">
        <v>1</v>
      </c>
      <c r="D116" s="45" t="s">
        <v>12</v>
      </c>
      <c r="E116" s="43">
        <v>244</v>
      </c>
      <c r="F116" s="43">
        <v>226</v>
      </c>
      <c r="G116" s="46"/>
      <c r="H116" s="47"/>
    </row>
    <row r="117" spans="1:8" s="24" customFormat="1" ht="13.8" hidden="1">
      <c r="A117" s="43">
        <v>902</v>
      </c>
      <c r="B117" s="44">
        <v>7</v>
      </c>
      <c r="C117" s="44">
        <v>1</v>
      </c>
      <c r="D117" s="45" t="s">
        <v>12</v>
      </c>
      <c r="E117" s="43">
        <v>244</v>
      </c>
      <c r="F117" s="43">
        <v>226</v>
      </c>
      <c r="G117" s="46"/>
      <c r="H117" s="47"/>
    </row>
    <row r="118" spans="1:8" s="24" customFormat="1" ht="13.8" hidden="1">
      <c r="A118" s="43">
        <v>902</v>
      </c>
      <c r="B118" s="44">
        <v>7</v>
      </c>
      <c r="C118" s="44">
        <v>1</v>
      </c>
      <c r="D118" s="45" t="s">
        <v>12</v>
      </c>
      <c r="E118" s="43">
        <v>244</v>
      </c>
      <c r="F118" s="43">
        <v>226</v>
      </c>
      <c r="G118" s="46"/>
      <c r="H118" s="47"/>
    </row>
    <row r="119" spans="1:8" s="24" customFormat="1" ht="13.8" hidden="1">
      <c r="A119" s="43">
        <v>902</v>
      </c>
      <c r="B119" s="44">
        <v>7</v>
      </c>
      <c r="C119" s="44">
        <v>1</v>
      </c>
      <c r="D119" s="45" t="s">
        <v>12</v>
      </c>
      <c r="E119" s="43">
        <v>244</v>
      </c>
      <c r="F119" s="43">
        <v>226</v>
      </c>
      <c r="G119" s="46"/>
      <c r="H119" s="47"/>
    </row>
    <row r="120" spans="1:8" s="24" customFormat="1" ht="13.8" hidden="1">
      <c r="A120" s="43">
        <v>902</v>
      </c>
      <c r="B120" s="44">
        <v>7</v>
      </c>
      <c r="C120" s="44">
        <v>1</v>
      </c>
      <c r="D120" s="45" t="s">
        <v>12</v>
      </c>
      <c r="E120" s="43">
        <v>244</v>
      </c>
      <c r="F120" s="43">
        <v>226</v>
      </c>
      <c r="G120" s="46"/>
      <c r="H120" s="47"/>
    </row>
    <row r="121" spans="1:8" s="24" customFormat="1" ht="13.8" hidden="1">
      <c r="A121" s="43">
        <v>902</v>
      </c>
      <c r="B121" s="44">
        <v>7</v>
      </c>
      <c r="C121" s="44">
        <v>1</v>
      </c>
      <c r="D121" s="45" t="s">
        <v>12</v>
      </c>
      <c r="E121" s="43">
        <v>244</v>
      </c>
      <c r="F121" s="43">
        <v>226</v>
      </c>
      <c r="G121" s="46"/>
      <c r="H121" s="47"/>
    </row>
    <row r="122" spans="1:8" s="48" customFormat="1" ht="13.8" hidden="1">
      <c r="A122" s="49">
        <v>902</v>
      </c>
      <c r="B122" s="50">
        <v>7</v>
      </c>
      <c r="C122" s="50">
        <v>1</v>
      </c>
      <c r="D122" s="51" t="s">
        <v>12</v>
      </c>
      <c r="E122" s="49">
        <v>244</v>
      </c>
      <c r="F122" s="49">
        <v>227</v>
      </c>
      <c r="G122" s="52" t="s">
        <v>85</v>
      </c>
      <c r="H122" s="60"/>
    </row>
    <row r="123" spans="1:8" s="31" customFormat="1" ht="15.6" hidden="1">
      <c r="A123" s="32">
        <v>902</v>
      </c>
      <c r="B123" s="33">
        <v>7</v>
      </c>
      <c r="C123" s="33">
        <v>1</v>
      </c>
      <c r="D123" s="34" t="s">
        <v>12</v>
      </c>
      <c r="E123" s="32">
        <v>244</v>
      </c>
      <c r="F123" s="32">
        <v>310</v>
      </c>
      <c r="G123" s="35" t="s">
        <v>86</v>
      </c>
      <c r="H123" s="37">
        <f>SUM(H124:H220)</f>
        <v>0</v>
      </c>
    </row>
    <row r="124" spans="1:8" s="24" customFormat="1" ht="13.8" hidden="1">
      <c r="A124" s="43">
        <v>902</v>
      </c>
      <c r="B124" s="44">
        <v>7</v>
      </c>
      <c r="C124" s="44">
        <v>1</v>
      </c>
      <c r="D124" s="45" t="s">
        <v>12</v>
      </c>
      <c r="E124" s="43">
        <v>244</v>
      </c>
      <c r="F124" s="43">
        <v>310</v>
      </c>
      <c r="G124" s="46" t="s">
        <v>87</v>
      </c>
      <c r="H124" s="47"/>
    </row>
    <row r="125" spans="1:8" s="24" customFormat="1" ht="13.8" hidden="1">
      <c r="A125" s="43">
        <v>902</v>
      </c>
      <c r="B125" s="44">
        <v>7</v>
      </c>
      <c r="C125" s="44">
        <v>1</v>
      </c>
      <c r="D125" s="45" t="s">
        <v>12</v>
      </c>
      <c r="E125" s="43">
        <v>244</v>
      </c>
      <c r="F125" s="43">
        <v>310</v>
      </c>
      <c r="G125" s="46" t="s">
        <v>88</v>
      </c>
      <c r="H125" s="47"/>
    </row>
    <row r="126" spans="1:8" s="24" customFormat="1" ht="13.8" hidden="1">
      <c r="A126" s="43">
        <v>902</v>
      </c>
      <c r="B126" s="44">
        <v>7</v>
      </c>
      <c r="C126" s="44">
        <v>1</v>
      </c>
      <c r="D126" s="45" t="s">
        <v>12</v>
      </c>
      <c r="E126" s="43">
        <v>244</v>
      </c>
      <c r="F126" s="43">
        <v>310</v>
      </c>
      <c r="G126" s="46" t="s">
        <v>89</v>
      </c>
      <c r="H126" s="47"/>
    </row>
    <row r="127" spans="1:8" s="24" customFormat="1" ht="13.8" hidden="1">
      <c r="A127" s="43">
        <v>902</v>
      </c>
      <c r="B127" s="44">
        <v>7</v>
      </c>
      <c r="C127" s="44">
        <v>1</v>
      </c>
      <c r="D127" s="45" t="s">
        <v>12</v>
      </c>
      <c r="E127" s="43">
        <v>244</v>
      </c>
      <c r="F127" s="43">
        <v>310</v>
      </c>
      <c r="G127" s="46" t="s">
        <v>90</v>
      </c>
      <c r="H127" s="47"/>
    </row>
    <row r="128" spans="1:8" s="24" customFormat="1" ht="13.8" hidden="1">
      <c r="A128" s="43">
        <v>902</v>
      </c>
      <c r="B128" s="44">
        <v>7</v>
      </c>
      <c r="C128" s="44">
        <v>1</v>
      </c>
      <c r="D128" s="45" t="s">
        <v>12</v>
      </c>
      <c r="E128" s="43">
        <v>244</v>
      </c>
      <c r="F128" s="43">
        <v>310</v>
      </c>
      <c r="G128" s="46" t="s">
        <v>91</v>
      </c>
      <c r="H128" s="47"/>
    </row>
    <row r="129" spans="1:8" s="24" customFormat="1" ht="13.8" hidden="1">
      <c r="A129" s="43">
        <v>902</v>
      </c>
      <c r="B129" s="44">
        <v>7</v>
      </c>
      <c r="C129" s="44">
        <v>1</v>
      </c>
      <c r="D129" s="45" t="s">
        <v>12</v>
      </c>
      <c r="E129" s="43">
        <v>244</v>
      </c>
      <c r="F129" s="43">
        <v>310</v>
      </c>
      <c r="G129" s="46" t="s">
        <v>92</v>
      </c>
      <c r="H129" s="47"/>
    </row>
    <row r="130" spans="1:8" s="24" customFormat="1" ht="13.8" hidden="1">
      <c r="A130" s="43">
        <v>902</v>
      </c>
      <c r="B130" s="44">
        <v>7</v>
      </c>
      <c r="C130" s="44">
        <v>1</v>
      </c>
      <c r="D130" s="45" t="s">
        <v>12</v>
      </c>
      <c r="E130" s="43">
        <v>244</v>
      </c>
      <c r="F130" s="43">
        <v>310</v>
      </c>
      <c r="G130" s="46" t="s">
        <v>93</v>
      </c>
      <c r="H130" s="47"/>
    </row>
    <row r="131" spans="1:8" s="24" customFormat="1" ht="13.8" hidden="1">
      <c r="A131" s="43">
        <v>902</v>
      </c>
      <c r="B131" s="44">
        <v>7</v>
      </c>
      <c r="C131" s="44">
        <v>1</v>
      </c>
      <c r="D131" s="45" t="s">
        <v>12</v>
      </c>
      <c r="E131" s="43">
        <v>244</v>
      </c>
      <c r="F131" s="43">
        <v>310</v>
      </c>
      <c r="G131" s="46" t="s">
        <v>94</v>
      </c>
      <c r="H131" s="47"/>
    </row>
    <row r="132" spans="1:8" s="24" customFormat="1" ht="13.8" hidden="1">
      <c r="A132" s="43">
        <v>902</v>
      </c>
      <c r="B132" s="44">
        <v>7</v>
      </c>
      <c r="C132" s="44">
        <v>1</v>
      </c>
      <c r="D132" s="45" t="s">
        <v>12</v>
      </c>
      <c r="E132" s="43">
        <v>244</v>
      </c>
      <c r="F132" s="43">
        <v>310</v>
      </c>
      <c r="G132" s="46" t="s">
        <v>95</v>
      </c>
      <c r="H132" s="47"/>
    </row>
    <row r="133" spans="1:8" s="24" customFormat="1" ht="13.8" hidden="1">
      <c r="A133" s="43">
        <v>902</v>
      </c>
      <c r="B133" s="44">
        <v>7</v>
      </c>
      <c r="C133" s="44">
        <v>1</v>
      </c>
      <c r="D133" s="45" t="s">
        <v>12</v>
      </c>
      <c r="E133" s="43">
        <v>244</v>
      </c>
      <c r="F133" s="43">
        <v>310</v>
      </c>
      <c r="G133" s="46" t="s">
        <v>96</v>
      </c>
      <c r="H133" s="47"/>
    </row>
    <row r="134" spans="1:8" s="24" customFormat="1" ht="13.8" hidden="1">
      <c r="A134" s="43">
        <v>902</v>
      </c>
      <c r="B134" s="44">
        <v>7</v>
      </c>
      <c r="C134" s="44">
        <v>1</v>
      </c>
      <c r="D134" s="45" t="s">
        <v>12</v>
      </c>
      <c r="E134" s="43">
        <v>244</v>
      </c>
      <c r="F134" s="43">
        <v>310</v>
      </c>
      <c r="G134" s="46" t="s">
        <v>97</v>
      </c>
      <c r="H134" s="47"/>
    </row>
    <row r="135" spans="1:8" s="24" customFormat="1" ht="13.8" hidden="1">
      <c r="A135" s="43">
        <v>902</v>
      </c>
      <c r="B135" s="44">
        <v>7</v>
      </c>
      <c r="C135" s="44">
        <v>1</v>
      </c>
      <c r="D135" s="45" t="s">
        <v>12</v>
      </c>
      <c r="E135" s="43">
        <v>244</v>
      </c>
      <c r="F135" s="43">
        <v>310</v>
      </c>
      <c r="G135" s="46" t="s">
        <v>98</v>
      </c>
      <c r="H135" s="47"/>
    </row>
    <row r="136" spans="1:8" s="24" customFormat="1" ht="13.8" hidden="1">
      <c r="A136" s="43">
        <v>902</v>
      </c>
      <c r="B136" s="44">
        <v>7</v>
      </c>
      <c r="C136" s="44">
        <v>1</v>
      </c>
      <c r="D136" s="45" t="s">
        <v>12</v>
      </c>
      <c r="E136" s="43">
        <v>244</v>
      </c>
      <c r="F136" s="43">
        <v>310</v>
      </c>
      <c r="G136" s="46" t="s">
        <v>99</v>
      </c>
      <c r="H136" s="47"/>
    </row>
    <row r="137" spans="1:8" s="24" customFormat="1" ht="13.8" hidden="1">
      <c r="A137" s="43">
        <v>902</v>
      </c>
      <c r="B137" s="44">
        <v>7</v>
      </c>
      <c r="C137" s="44">
        <v>1</v>
      </c>
      <c r="D137" s="45" t="s">
        <v>12</v>
      </c>
      <c r="E137" s="43">
        <v>244</v>
      </c>
      <c r="F137" s="43">
        <v>310</v>
      </c>
      <c r="G137" s="46" t="s">
        <v>100</v>
      </c>
      <c r="H137" s="47"/>
    </row>
    <row r="138" spans="1:8" s="24" customFormat="1" ht="13.8" hidden="1">
      <c r="A138" s="43">
        <v>902</v>
      </c>
      <c r="B138" s="44">
        <v>7</v>
      </c>
      <c r="C138" s="44">
        <v>1</v>
      </c>
      <c r="D138" s="45" t="s">
        <v>12</v>
      </c>
      <c r="E138" s="43">
        <v>244</v>
      </c>
      <c r="F138" s="43">
        <v>310</v>
      </c>
      <c r="G138" s="46" t="s">
        <v>101</v>
      </c>
      <c r="H138" s="47"/>
    </row>
    <row r="139" spans="1:8" s="24" customFormat="1" ht="13.8" hidden="1">
      <c r="A139" s="43">
        <v>902</v>
      </c>
      <c r="B139" s="44">
        <v>7</v>
      </c>
      <c r="C139" s="44">
        <v>1</v>
      </c>
      <c r="D139" s="45" t="s">
        <v>12</v>
      </c>
      <c r="E139" s="43">
        <v>244</v>
      </c>
      <c r="F139" s="43">
        <v>310</v>
      </c>
      <c r="G139" s="46" t="s">
        <v>102</v>
      </c>
      <c r="H139" s="47"/>
    </row>
    <row r="140" spans="1:8" s="24" customFormat="1" ht="13.8" hidden="1">
      <c r="A140" s="43">
        <v>902</v>
      </c>
      <c r="B140" s="44">
        <v>7</v>
      </c>
      <c r="C140" s="44">
        <v>1</v>
      </c>
      <c r="D140" s="45" t="s">
        <v>12</v>
      </c>
      <c r="E140" s="43">
        <v>244</v>
      </c>
      <c r="F140" s="43">
        <v>310</v>
      </c>
      <c r="G140" s="46" t="s">
        <v>103</v>
      </c>
      <c r="H140" s="47"/>
    </row>
    <row r="141" spans="1:8" s="24" customFormat="1" ht="13.8" hidden="1">
      <c r="A141" s="43">
        <v>902</v>
      </c>
      <c r="B141" s="44">
        <v>7</v>
      </c>
      <c r="C141" s="44">
        <v>1</v>
      </c>
      <c r="D141" s="45" t="s">
        <v>12</v>
      </c>
      <c r="E141" s="43">
        <v>244</v>
      </c>
      <c r="F141" s="43">
        <v>310</v>
      </c>
      <c r="G141" s="46" t="s">
        <v>104</v>
      </c>
      <c r="H141" s="47"/>
    </row>
    <row r="142" spans="1:8" s="24" customFormat="1" ht="13.8" hidden="1">
      <c r="A142" s="43">
        <v>902</v>
      </c>
      <c r="B142" s="44">
        <v>7</v>
      </c>
      <c r="C142" s="44">
        <v>1</v>
      </c>
      <c r="D142" s="45" t="s">
        <v>12</v>
      </c>
      <c r="E142" s="43">
        <v>244</v>
      </c>
      <c r="F142" s="43">
        <v>310</v>
      </c>
      <c r="G142" s="46" t="s">
        <v>105</v>
      </c>
      <c r="H142" s="47"/>
    </row>
    <row r="143" spans="1:8" s="24" customFormat="1" ht="13.8" hidden="1">
      <c r="A143" s="43">
        <v>902</v>
      </c>
      <c r="B143" s="44">
        <v>7</v>
      </c>
      <c r="C143" s="44">
        <v>1</v>
      </c>
      <c r="D143" s="45" t="s">
        <v>12</v>
      </c>
      <c r="E143" s="43">
        <v>244</v>
      </c>
      <c r="F143" s="43">
        <v>310</v>
      </c>
      <c r="G143" s="46" t="s">
        <v>106</v>
      </c>
      <c r="H143" s="47"/>
    </row>
    <row r="144" spans="1:8" s="24" customFormat="1" ht="13.8" hidden="1">
      <c r="A144" s="43">
        <v>902</v>
      </c>
      <c r="B144" s="44">
        <v>7</v>
      </c>
      <c r="C144" s="44">
        <v>1</v>
      </c>
      <c r="D144" s="45" t="s">
        <v>12</v>
      </c>
      <c r="E144" s="43">
        <v>244</v>
      </c>
      <c r="F144" s="43">
        <v>310</v>
      </c>
      <c r="G144" s="46" t="s">
        <v>107</v>
      </c>
      <c r="H144" s="47"/>
    </row>
    <row r="145" spans="1:8" s="24" customFormat="1" ht="13.8" hidden="1">
      <c r="A145" s="43">
        <v>902</v>
      </c>
      <c r="B145" s="44">
        <v>7</v>
      </c>
      <c r="C145" s="44">
        <v>1</v>
      </c>
      <c r="D145" s="45" t="s">
        <v>12</v>
      </c>
      <c r="E145" s="43">
        <v>244</v>
      </c>
      <c r="F145" s="43">
        <v>310</v>
      </c>
      <c r="G145" s="46" t="s">
        <v>108</v>
      </c>
      <c r="H145" s="47"/>
    </row>
    <row r="146" spans="1:8" s="24" customFormat="1" ht="13.8" hidden="1">
      <c r="A146" s="43">
        <v>902</v>
      </c>
      <c r="B146" s="44">
        <v>7</v>
      </c>
      <c r="C146" s="44">
        <v>1</v>
      </c>
      <c r="D146" s="45" t="s">
        <v>12</v>
      </c>
      <c r="E146" s="43">
        <v>244</v>
      </c>
      <c r="F146" s="43">
        <v>310</v>
      </c>
      <c r="G146" s="46" t="s">
        <v>109</v>
      </c>
      <c r="H146" s="47"/>
    </row>
    <row r="147" spans="1:8" s="24" customFormat="1" ht="13.8" hidden="1">
      <c r="A147" s="43">
        <v>902</v>
      </c>
      <c r="B147" s="44">
        <v>7</v>
      </c>
      <c r="C147" s="44">
        <v>1</v>
      </c>
      <c r="D147" s="45" t="s">
        <v>12</v>
      </c>
      <c r="E147" s="43">
        <v>244</v>
      </c>
      <c r="F147" s="43">
        <v>310</v>
      </c>
      <c r="G147" s="46" t="s">
        <v>110</v>
      </c>
      <c r="H147" s="47"/>
    </row>
    <row r="148" spans="1:8" s="24" customFormat="1" ht="27.6" hidden="1">
      <c r="A148" s="43">
        <v>902</v>
      </c>
      <c r="B148" s="44">
        <v>7</v>
      </c>
      <c r="C148" s="44">
        <v>1</v>
      </c>
      <c r="D148" s="45" t="s">
        <v>12</v>
      </c>
      <c r="E148" s="43">
        <v>244</v>
      </c>
      <c r="F148" s="43">
        <v>310</v>
      </c>
      <c r="G148" s="46" t="s">
        <v>111</v>
      </c>
      <c r="H148" s="47"/>
    </row>
    <row r="149" spans="1:8" s="24" customFormat="1" ht="13.8" hidden="1">
      <c r="A149" s="43">
        <v>902</v>
      </c>
      <c r="B149" s="44">
        <v>7</v>
      </c>
      <c r="C149" s="44">
        <v>1</v>
      </c>
      <c r="D149" s="45" t="s">
        <v>12</v>
      </c>
      <c r="E149" s="43">
        <v>244</v>
      </c>
      <c r="F149" s="43">
        <v>310</v>
      </c>
      <c r="G149" s="46" t="s">
        <v>112</v>
      </c>
      <c r="H149" s="47"/>
    </row>
    <row r="150" spans="1:8" s="24" customFormat="1" ht="27.6" hidden="1">
      <c r="A150" s="43">
        <v>902</v>
      </c>
      <c r="B150" s="44">
        <v>7</v>
      </c>
      <c r="C150" s="44">
        <v>1</v>
      </c>
      <c r="D150" s="45" t="s">
        <v>12</v>
      </c>
      <c r="E150" s="43">
        <v>244</v>
      </c>
      <c r="F150" s="43">
        <v>310</v>
      </c>
      <c r="G150" s="46" t="s">
        <v>113</v>
      </c>
      <c r="H150" s="47"/>
    </row>
    <row r="151" spans="1:8" s="24" customFormat="1" ht="41.4" hidden="1">
      <c r="A151" s="43">
        <v>902</v>
      </c>
      <c r="B151" s="44">
        <v>7</v>
      </c>
      <c r="C151" s="44">
        <v>1</v>
      </c>
      <c r="D151" s="45" t="s">
        <v>12</v>
      </c>
      <c r="E151" s="43">
        <v>244</v>
      </c>
      <c r="F151" s="43">
        <v>310</v>
      </c>
      <c r="G151" s="46" t="s">
        <v>114</v>
      </c>
      <c r="H151" s="47"/>
    </row>
    <row r="152" spans="1:8" s="24" customFormat="1" ht="27.6" hidden="1">
      <c r="A152" s="43">
        <v>902</v>
      </c>
      <c r="B152" s="44">
        <v>7</v>
      </c>
      <c r="C152" s="44">
        <v>1</v>
      </c>
      <c r="D152" s="45" t="s">
        <v>12</v>
      </c>
      <c r="E152" s="43">
        <v>244</v>
      </c>
      <c r="F152" s="43">
        <v>310</v>
      </c>
      <c r="G152" s="46" t="s">
        <v>115</v>
      </c>
      <c r="H152" s="47"/>
    </row>
    <row r="153" spans="1:8" s="24" customFormat="1" ht="13.8" hidden="1">
      <c r="A153" s="43">
        <v>902</v>
      </c>
      <c r="B153" s="44">
        <v>7</v>
      </c>
      <c r="C153" s="44">
        <v>1</v>
      </c>
      <c r="D153" s="45" t="s">
        <v>12</v>
      </c>
      <c r="E153" s="43">
        <v>244</v>
      </c>
      <c r="F153" s="43">
        <v>310</v>
      </c>
      <c r="G153" s="46" t="s">
        <v>116</v>
      </c>
      <c r="H153" s="47"/>
    </row>
    <row r="154" spans="1:8" s="24" customFormat="1" ht="13.8" hidden="1">
      <c r="A154" s="43">
        <v>902</v>
      </c>
      <c r="B154" s="44">
        <v>7</v>
      </c>
      <c r="C154" s="44">
        <v>1</v>
      </c>
      <c r="D154" s="45" t="s">
        <v>12</v>
      </c>
      <c r="E154" s="43">
        <v>244</v>
      </c>
      <c r="F154" s="43">
        <v>310</v>
      </c>
      <c r="G154" s="46" t="s">
        <v>117</v>
      </c>
      <c r="H154" s="47"/>
    </row>
    <row r="155" spans="1:8" s="24" customFormat="1" ht="13.8" hidden="1">
      <c r="A155" s="43">
        <v>902</v>
      </c>
      <c r="B155" s="44">
        <v>7</v>
      </c>
      <c r="C155" s="44">
        <v>1</v>
      </c>
      <c r="D155" s="45" t="s">
        <v>12</v>
      </c>
      <c r="E155" s="43">
        <v>244</v>
      </c>
      <c r="F155" s="43">
        <v>310</v>
      </c>
      <c r="G155" s="46" t="s">
        <v>118</v>
      </c>
      <c r="H155" s="47"/>
    </row>
    <row r="156" spans="1:8" s="24" customFormat="1" ht="13.8" hidden="1">
      <c r="A156" s="43">
        <v>902</v>
      </c>
      <c r="B156" s="44">
        <v>7</v>
      </c>
      <c r="C156" s="44">
        <v>1</v>
      </c>
      <c r="D156" s="45" t="s">
        <v>12</v>
      </c>
      <c r="E156" s="43">
        <v>244</v>
      </c>
      <c r="F156" s="43">
        <v>310</v>
      </c>
      <c r="G156" s="46" t="s">
        <v>119</v>
      </c>
      <c r="H156" s="47"/>
    </row>
    <row r="157" spans="1:8" s="24" customFormat="1" ht="13.8" hidden="1">
      <c r="A157" s="43">
        <v>902</v>
      </c>
      <c r="B157" s="44">
        <v>7</v>
      </c>
      <c r="C157" s="44">
        <v>1</v>
      </c>
      <c r="D157" s="45" t="s">
        <v>12</v>
      </c>
      <c r="E157" s="43">
        <v>244</v>
      </c>
      <c r="F157" s="43">
        <v>310</v>
      </c>
      <c r="G157" s="46" t="s">
        <v>120</v>
      </c>
      <c r="H157" s="47"/>
    </row>
    <row r="158" spans="1:8" s="24" customFormat="1" ht="13.8" hidden="1">
      <c r="A158" s="43">
        <v>902</v>
      </c>
      <c r="B158" s="44">
        <v>7</v>
      </c>
      <c r="C158" s="44">
        <v>1</v>
      </c>
      <c r="D158" s="45" t="s">
        <v>12</v>
      </c>
      <c r="E158" s="43">
        <v>244</v>
      </c>
      <c r="F158" s="43">
        <v>310</v>
      </c>
      <c r="G158" s="46" t="s">
        <v>121</v>
      </c>
      <c r="H158" s="47"/>
    </row>
    <row r="159" spans="1:8" s="24" customFormat="1" ht="13.8" hidden="1">
      <c r="A159" s="43">
        <v>902</v>
      </c>
      <c r="B159" s="44">
        <v>7</v>
      </c>
      <c r="C159" s="44">
        <v>1</v>
      </c>
      <c r="D159" s="45" t="s">
        <v>12</v>
      </c>
      <c r="E159" s="43">
        <v>244</v>
      </c>
      <c r="F159" s="43">
        <v>310</v>
      </c>
      <c r="G159" s="46" t="s">
        <v>122</v>
      </c>
      <c r="H159" s="47"/>
    </row>
    <row r="160" spans="1:8" s="24" customFormat="1" ht="13.8" hidden="1">
      <c r="A160" s="43">
        <v>902</v>
      </c>
      <c r="B160" s="44">
        <v>7</v>
      </c>
      <c r="C160" s="44">
        <v>1</v>
      </c>
      <c r="D160" s="45" t="s">
        <v>12</v>
      </c>
      <c r="E160" s="43">
        <v>244</v>
      </c>
      <c r="F160" s="43">
        <v>310</v>
      </c>
      <c r="G160" s="46" t="s">
        <v>123</v>
      </c>
      <c r="H160" s="47"/>
    </row>
    <row r="161" spans="1:8" s="24" customFormat="1" ht="15.6" hidden="1">
      <c r="A161" s="43">
        <v>902</v>
      </c>
      <c r="B161" s="44">
        <v>7</v>
      </c>
      <c r="C161" s="44">
        <v>1</v>
      </c>
      <c r="D161" s="45" t="s">
        <v>12</v>
      </c>
      <c r="E161" s="43">
        <v>244</v>
      </c>
      <c r="F161" s="43">
        <v>310</v>
      </c>
      <c r="G161" s="46" t="s">
        <v>124</v>
      </c>
      <c r="H161" s="42"/>
    </row>
    <row r="162" spans="1:8" s="24" customFormat="1" ht="13.8" hidden="1">
      <c r="A162" s="43">
        <v>902</v>
      </c>
      <c r="B162" s="44">
        <v>7</v>
      </c>
      <c r="C162" s="44">
        <v>1</v>
      </c>
      <c r="D162" s="45" t="s">
        <v>12</v>
      </c>
      <c r="E162" s="43">
        <v>244</v>
      </c>
      <c r="F162" s="43">
        <v>310</v>
      </c>
      <c r="G162" s="46" t="s">
        <v>125</v>
      </c>
      <c r="H162" s="47"/>
    </row>
    <row r="163" spans="1:8" s="24" customFormat="1" ht="13.8" hidden="1">
      <c r="A163" s="43">
        <v>902</v>
      </c>
      <c r="B163" s="44">
        <v>7</v>
      </c>
      <c r="C163" s="44">
        <v>1</v>
      </c>
      <c r="D163" s="45" t="s">
        <v>12</v>
      </c>
      <c r="E163" s="43">
        <v>244</v>
      </c>
      <c r="F163" s="43">
        <v>310</v>
      </c>
      <c r="G163" s="46" t="s">
        <v>126</v>
      </c>
      <c r="H163" s="47"/>
    </row>
    <row r="164" spans="1:8" s="24" customFormat="1" ht="13.8" hidden="1">
      <c r="A164" s="43">
        <v>902</v>
      </c>
      <c r="B164" s="44">
        <v>7</v>
      </c>
      <c r="C164" s="44">
        <v>1</v>
      </c>
      <c r="D164" s="45" t="s">
        <v>12</v>
      </c>
      <c r="E164" s="43">
        <v>244</v>
      </c>
      <c r="F164" s="43">
        <v>310</v>
      </c>
      <c r="G164" s="46" t="s">
        <v>127</v>
      </c>
      <c r="H164" s="47"/>
    </row>
    <row r="165" spans="1:8" s="24" customFormat="1" ht="13.8" hidden="1">
      <c r="A165" s="43">
        <v>902</v>
      </c>
      <c r="B165" s="44">
        <v>7</v>
      </c>
      <c r="C165" s="44">
        <v>1</v>
      </c>
      <c r="D165" s="45" t="s">
        <v>12</v>
      </c>
      <c r="E165" s="43">
        <v>244</v>
      </c>
      <c r="F165" s="43">
        <v>310</v>
      </c>
      <c r="G165" s="46" t="s">
        <v>128</v>
      </c>
      <c r="H165" s="47"/>
    </row>
    <row r="166" spans="1:8" s="2" customFormat="1" ht="15.6" hidden="1">
      <c r="A166" s="38">
        <v>902</v>
      </c>
      <c r="B166" s="39">
        <v>7</v>
      </c>
      <c r="C166" s="39">
        <v>1</v>
      </c>
      <c r="D166" s="40" t="s">
        <v>12</v>
      </c>
      <c r="E166" s="38">
        <v>244</v>
      </c>
      <c r="F166" s="38">
        <v>310</v>
      </c>
      <c r="G166" s="41" t="s">
        <v>129</v>
      </c>
      <c r="H166" s="42"/>
    </row>
    <row r="167" spans="1:8" s="24" customFormat="1" ht="13.8" hidden="1">
      <c r="A167" s="43">
        <v>902</v>
      </c>
      <c r="B167" s="44">
        <v>7</v>
      </c>
      <c r="C167" s="44">
        <v>1</v>
      </c>
      <c r="D167" s="45" t="s">
        <v>12</v>
      </c>
      <c r="E167" s="43">
        <v>244</v>
      </c>
      <c r="F167" s="43">
        <v>310</v>
      </c>
      <c r="G167" s="46" t="s">
        <v>130</v>
      </c>
      <c r="H167" s="47"/>
    </row>
    <row r="168" spans="1:8" s="24" customFormat="1" ht="13.8" hidden="1">
      <c r="A168" s="43">
        <v>902</v>
      </c>
      <c r="B168" s="44">
        <v>7</v>
      </c>
      <c r="C168" s="44">
        <v>1</v>
      </c>
      <c r="D168" s="45" t="s">
        <v>12</v>
      </c>
      <c r="E168" s="43">
        <v>244</v>
      </c>
      <c r="F168" s="43">
        <v>310</v>
      </c>
      <c r="G168" s="46" t="s">
        <v>131</v>
      </c>
      <c r="H168" s="47"/>
    </row>
    <row r="169" spans="1:8" s="24" customFormat="1" ht="13.8" hidden="1">
      <c r="A169" s="43">
        <v>902</v>
      </c>
      <c r="B169" s="44">
        <v>7</v>
      </c>
      <c r="C169" s="44">
        <v>1</v>
      </c>
      <c r="D169" s="45" t="s">
        <v>12</v>
      </c>
      <c r="E169" s="43">
        <v>244</v>
      </c>
      <c r="F169" s="43">
        <v>310</v>
      </c>
      <c r="G169" s="46" t="s">
        <v>132</v>
      </c>
      <c r="H169" s="47"/>
    </row>
    <row r="170" spans="1:8" s="24" customFormat="1" ht="13.8" hidden="1">
      <c r="A170" s="43">
        <v>902</v>
      </c>
      <c r="B170" s="44">
        <v>7</v>
      </c>
      <c r="C170" s="44">
        <v>1</v>
      </c>
      <c r="D170" s="45" t="s">
        <v>12</v>
      </c>
      <c r="E170" s="43">
        <v>244</v>
      </c>
      <c r="F170" s="43">
        <v>310</v>
      </c>
      <c r="G170" s="46" t="s">
        <v>133</v>
      </c>
      <c r="H170" s="47"/>
    </row>
    <row r="171" spans="1:8" s="24" customFormat="1" ht="13.8" hidden="1">
      <c r="A171" s="43">
        <v>902</v>
      </c>
      <c r="B171" s="44">
        <v>7</v>
      </c>
      <c r="C171" s="44">
        <v>1</v>
      </c>
      <c r="D171" s="45" t="s">
        <v>12</v>
      </c>
      <c r="E171" s="43">
        <v>244</v>
      </c>
      <c r="F171" s="43">
        <v>310</v>
      </c>
      <c r="G171" s="46" t="s">
        <v>134</v>
      </c>
      <c r="H171" s="47"/>
    </row>
    <row r="172" spans="1:8" s="24" customFormat="1" ht="69" hidden="1">
      <c r="A172" s="43">
        <v>902</v>
      </c>
      <c r="B172" s="44">
        <v>7</v>
      </c>
      <c r="C172" s="44">
        <v>1</v>
      </c>
      <c r="D172" s="45" t="s">
        <v>12</v>
      </c>
      <c r="E172" s="43">
        <v>244</v>
      </c>
      <c r="F172" s="43">
        <v>310</v>
      </c>
      <c r="G172" s="46" t="s">
        <v>135</v>
      </c>
      <c r="H172" s="47"/>
    </row>
    <row r="173" spans="1:8" s="24" customFormat="1" ht="27.6" hidden="1">
      <c r="A173" s="43">
        <v>902</v>
      </c>
      <c r="B173" s="44">
        <v>7</v>
      </c>
      <c r="C173" s="44">
        <v>1</v>
      </c>
      <c r="D173" s="45" t="s">
        <v>12</v>
      </c>
      <c r="E173" s="43">
        <v>244</v>
      </c>
      <c r="F173" s="43">
        <v>310</v>
      </c>
      <c r="G173" s="58" t="s">
        <v>136</v>
      </c>
      <c r="H173" s="47"/>
    </row>
    <row r="174" spans="1:8" s="24" customFormat="1" ht="13.8" hidden="1">
      <c r="A174" s="43">
        <v>902</v>
      </c>
      <c r="B174" s="44">
        <v>7</v>
      </c>
      <c r="C174" s="44">
        <v>1</v>
      </c>
      <c r="D174" s="45" t="s">
        <v>12</v>
      </c>
      <c r="E174" s="43">
        <v>244</v>
      </c>
      <c r="F174" s="43">
        <v>310</v>
      </c>
      <c r="G174" s="58" t="s">
        <v>137</v>
      </c>
      <c r="H174" s="47"/>
    </row>
    <row r="175" spans="1:8" s="24" customFormat="1" ht="27.6" hidden="1">
      <c r="A175" s="43">
        <v>902</v>
      </c>
      <c r="B175" s="44">
        <v>7</v>
      </c>
      <c r="C175" s="44">
        <v>1</v>
      </c>
      <c r="D175" s="45" t="s">
        <v>12</v>
      </c>
      <c r="E175" s="43">
        <v>244</v>
      </c>
      <c r="F175" s="43">
        <v>310</v>
      </c>
      <c r="G175" s="58" t="s">
        <v>138</v>
      </c>
      <c r="H175" s="47"/>
    </row>
    <row r="176" spans="1:8" s="2" customFormat="1" ht="31.2" hidden="1">
      <c r="A176" s="38">
        <v>902</v>
      </c>
      <c r="B176" s="39">
        <v>7</v>
      </c>
      <c r="C176" s="39">
        <v>1</v>
      </c>
      <c r="D176" s="40" t="s">
        <v>12</v>
      </c>
      <c r="E176" s="38">
        <v>244</v>
      </c>
      <c r="F176" s="38">
        <v>310</v>
      </c>
      <c r="G176" s="57" t="s">
        <v>139</v>
      </c>
      <c r="H176" s="42"/>
    </row>
    <row r="177" spans="1:8" s="24" customFormat="1" ht="13.8" hidden="1">
      <c r="A177" s="43">
        <v>902</v>
      </c>
      <c r="B177" s="44">
        <v>7</v>
      </c>
      <c r="C177" s="44">
        <v>1</v>
      </c>
      <c r="D177" s="45" t="s">
        <v>12</v>
      </c>
      <c r="E177" s="43">
        <v>244</v>
      </c>
      <c r="F177" s="43">
        <v>310</v>
      </c>
      <c r="G177" s="58" t="s">
        <v>140</v>
      </c>
      <c r="H177" s="47"/>
    </row>
    <row r="178" spans="1:8" s="24" customFormat="1" ht="13.8" hidden="1">
      <c r="A178" s="43">
        <v>902</v>
      </c>
      <c r="B178" s="44">
        <v>7</v>
      </c>
      <c r="C178" s="44">
        <v>1</v>
      </c>
      <c r="D178" s="45" t="s">
        <v>12</v>
      </c>
      <c r="E178" s="43">
        <v>244</v>
      </c>
      <c r="F178" s="43">
        <v>310</v>
      </c>
      <c r="G178" s="58" t="s">
        <v>141</v>
      </c>
      <c r="H178" s="47"/>
    </row>
    <row r="179" spans="1:8" s="24" customFormat="1" ht="13.8" hidden="1">
      <c r="A179" s="43">
        <v>902</v>
      </c>
      <c r="B179" s="44">
        <v>7</v>
      </c>
      <c r="C179" s="44">
        <v>1</v>
      </c>
      <c r="D179" s="45" t="s">
        <v>12</v>
      </c>
      <c r="E179" s="43">
        <v>244</v>
      </c>
      <c r="F179" s="43">
        <v>310</v>
      </c>
      <c r="G179" s="46" t="s">
        <v>142</v>
      </c>
      <c r="H179" s="47"/>
    </row>
    <row r="180" spans="1:8" s="24" customFormat="1" ht="13.8" hidden="1">
      <c r="A180" s="43">
        <v>902</v>
      </c>
      <c r="B180" s="44">
        <v>7</v>
      </c>
      <c r="C180" s="44">
        <v>1</v>
      </c>
      <c r="D180" s="45" t="s">
        <v>12</v>
      </c>
      <c r="E180" s="43">
        <v>244</v>
      </c>
      <c r="F180" s="43">
        <v>310</v>
      </c>
      <c r="G180" s="46" t="s">
        <v>143</v>
      </c>
      <c r="H180" s="47"/>
    </row>
    <row r="181" spans="1:8" s="24" customFormat="1" ht="13.8" hidden="1">
      <c r="A181" s="43">
        <v>902</v>
      </c>
      <c r="B181" s="44">
        <v>7</v>
      </c>
      <c r="C181" s="44">
        <v>1</v>
      </c>
      <c r="D181" s="45" t="s">
        <v>12</v>
      </c>
      <c r="E181" s="43">
        <v>244</v>
      </c>
      <c r="F181" s="43">
        <v>310</v>
      </c>
      <c r="G181" s="46" t="s">
        <v>144</v>
      </c>
      <c r="H181" s="47"/>
    </row>
    <row r="182" spans="1:8" s="24" customFormat="1" ht="13.8" hidden="1">
      <c r="A182" s="43">
        <v>902</v>
      </c>
      <c r="B182" s="44">
        <v>7</v>
      </c>
      <c r="C182" s="44">
        <v>1</v>
      </c>
      <c r="D182" s="45" t="s">
        <v>12</v>
      </c>
      <c r="E182" s="43">
        <v>244</v>
      </c>
      <c r="F182" s="43">
        <v>310</v>
      </c>
      <c r="G182" s="46" t="s">
        <v>145</v>
      </c>
      <c r="H182" s="47"/>
    </row>
    <row r="183" spans="1:8" s="24" customFormat="1" ht="13.8" hidden="1">
      <c r="A183" s="43">
        <v>902</v>
      </c>
      <c r="B183" s="44">
        <v>7</v>
      </c>
      <c r="C183" s="44">
        <v>1</v>
      </c>
      <c r="D183" s="45" t="s">
        <v>12</v>
      </c>
      <c r="E183" s="43">
        <v>244</v>
      </c>
      <c r="F183" s="43">
        <v>310</v>
      </c>
      <c r="G183" s="46" t="s">
        <v>146</v>
      </c>
      <c r="H183" s="47"/>
    </row>
    <row r="184" spans="1:8" s="24" customFormat="1" ht="13.8" hidden="1">
      <c r="A184" s="43">
        <v>902</v>
      </c>
      <c r="B184" s="44">
        <v>7</v>
      </c>
      <c r="C184" s="44">
        <v>1</v>
      </c>
      <c r="D184" s="45" t="s">
        <v>12</v>
      </c>
      <c r="E184" s="43">
        <v>244</v>
      </c>
      <c r="F184" s="43">
        <v>310</v>
      </c>
      <c r="G184" s="46" t="s">
        <v>147</v>
      </c>
      <c r="H184" s="47"/>
    </row>
    <row r="185" spans="1:8" s="24" customFormat="1" ht="13.8" hidden="1">
      <c r="A185" s="43">
        <v>902</v>
      </c>
      <c r="B185" s="44">
        <v>7</v>
      </c>
      <c r="C185" s="44">
        <v>1</v>
      </c>
      <c r="D185" s="45" t="s">
        <v>12</v>
      </c>
      <c r="E185" s="43">
        <v>244</v>
      </c>
      <c r="F185" s="43">
        <v>310</v>
      </c>
      <c r="G185" s="46" t="s">
        <v>148</v>
      </c>
      <c r="H185" s="47"/>
    </row>
    <row r="186" spans="1:8" s="24" customFormat="1" ht="13.8" hidden="1">
      <c r="A186" s="43">
        <v>902</v>
      </c>
      <c r="B186" s="44">
        <v>7</v>
      </c>
      <c r="C186" s="44">
        <v>1</v>
      </c>
      <c r="D186" s="45" t="s">
        <v>12</v>
      </c>
      <c r="E186" s="43">
        <v>244</v>
      </c>
      <c r="F186" s="43">
        <v>310</v>
      </c>
      <c r="G186" s="46" t="s">
        <v>149</v>
      </c>
      <c r="H186" s="47"/>
    </row>
    <row r="187" spans="1:8" s="24" customFormat="1" ht="13.8" hidden="1">
      <c r="A187" s="43">
        <v>902</v>
      </c>
      <c r="B187" s="44">
        <v>7</v>
      </c>
      <c r="C187" s="44">
        <v>1</v>
      </c>
      <c r="D187" s="45" t="s">
        <v>12</v>
      </c>
      <c r="E187" s="43">
        <v>244</v>
      </c>
      <c r="F187" s="43">
        <v>310</v>
      </c>
      <c r="G187" s="46" t="s">
        <v>150</v>
      </c>
      <c r="H187" s="47"/>
    </row>
    <row r="188" spans="1:8" s="24" customFormat="1" ht="13.8" hidden="1">
      <c r="A188" s="43">
        <v>902</v>
      </c>
      <c r="B188" s="44">
        <v>7</v>
      </c>
      <c r="C188" s="44">
        <v>1</v>
      </c>
      <c r="D188" s="45" t="s">
        <v>12</v>
      </c>
      <c r="E188" s="43">
        <v>244</v>
      </c>
      <c r="F188" s="43">
        <v>310</v>
      </c>
      <c r="G188" s="46" t="s">
        <v>151</v>
      </c>
      <c r="H188" s="47"/>
    </row>
    <row r="189" spans="1:8" s="24" customFormat="1" ht="13.8" hidden="1">
      <c r="A189" s="43">
        <v>902</v>
      </c>
      <c r="B189" s="44">
        <v>7</v>
      </c>
      <c r="C189" s="44">
        <v>1</v>
      </c>
      <c r="D189" s="45" t="s">
        <v>12</v>
      </c>
      <c r="E189" s="43">
        <v>244</v>
      </c>
      <c r="F189" s="43">
        <v>310</v>
      </c>
      <c r="G189" s="46" t="s">
        <v>152</v>
      </c>
      <c r="H189" s="47"/>
    </row>
    <row r="190" spans="1:8" s="24" customFormat="1" ht="13.8" hidden="1">
      <c r="A190" s="43">
        <v>902</v>
      </c>
      <c r="B190" s="44">
        <v>7</v>
      </c>
      <c r="C190" s="44">
        <v>1</v>
      </c>
      <c r="D190" s="45" t="s">
        <v>12</v>
      </c>
      <c r="E190" s="43">
        <v>244</v>
      </c>
      <c r="F190" s="43">
        <v>310</v>
      </c>
      <c r="G190" s="46" t="s">
        <v>153</v>
      </c>
      <c r="H190" s="47"/>
    </row>
    <row r="191" spans="1:8" s="24" customFormat="1" ht="13.8" hidden="1">
      <c r="A191" s="43">
        <v>902</v>
      </c>
      <c r="B191" s="44">
        <v>7</v>
      </c>
      <c r="C191" s="44">
        <v>1</v>
      </c>
      <c r="D191" s="45" t="s">
        <v>12</v>
      </c>
      <c r="E191" s="43">
        <v>244</v>
      </c>
      <c r="F191" s="43">
        <v>310</v>
      </c>
      <c r="G191" s="46" t="s">
        <v>154</v>
      </c>
      <c r="H191" s="47"/>
    </row>
    <row r="192" spans="1:8" s="24" customFormat="1" ht="13.8" hidden="1">
      <c r="A192" s="43">
        <v>902</v>
      </c>
      <c r="B192" s="44">
        <v>7</v>
      </c>
      <c r="C192" s="44">
        <v>1</v>
      </c>
      <c r="D192" s="45" t="s">
        <v>12</v>
      </c>
      <c r="E192" s="43">
        <v>244</v>
      </c>
      <c r="F192" s="43">
        <v>310</v>
      </c>
      <c r="G192" s="46" t="s">
        <v>155</v>
      </c>
      <c r="H192" s="47"/>
    </row>
    <row r="193" spans="1:8" s="24" customFormat="1" ht="13.8" hidden="1">
      <c r="A193" s="43">
        <v>902</v>
      </c>
      <c r="B193" s="44">
        <v>7</v>
      </c>
      <c r="C193" s="44">
        <v>1</v>
      </c>
      <c r="D193" s="45" t="s">
        <v>12</v>
      </c>
      <c r="E193" s="43">
        <v>244</v>
      </c>
      <c r="F193" s="43">
        <v>310</v>
      </c>
      <c r="G193" s="46" t="s">
        <v>156</v>
      </c>
      <c r="H193" s="47"/>
    </row>
    <row r="194" spans="1:8" s="24" customFormat="1" ht="13.8" hidden="1">
      <c r="A194" s="43">
        <v>902</v>
      </c>
      <c r="B194" s="44">
        <v>7</v>
      </c>
      <c r="C194" s="44">
        <v>1</v>
      </c>
      <c r="D194" s="45" t="s">
        <v>12</v>
      </c>
      <c r="E194" s="43">
        <v>244</v>
      </c>
      <c r="F194" s="43">
        <v>310</v>
      </c>
      <c r="G194" s="46" t="s">
        <v>157</v>
      </c>
      <c r="H194" s="47"/>
    </row>
    <row r="195" spans="1:8" s="24" customFormat="1" ht="13.8" hidden="1">
      <c r="A195" s="43">
        <v>902</v>
      </c>
      <c r="B195" s="44">
        <v>7</v>
      </c>
      <c r="C195" s="44">
        <v>1</v>
      </c>
      <c r="D195" s="45" t="s">
        <v>12</v>
      </c>
      <c r="E195" s="43">
        <v>244</v>
      </c>
      <c r="F195" s="43">
        <v>310</v>
      </c>
      <c r="G195" s="46" t="s">
        <v>158</v>
      </c>
      <c r="H195" s="47"/>
    </row>
    <row r="196" spans="1:8" s="24" customFormat="1" ht="13.8" hidden="1">
      <c r="A196" s="43">
        <v>902</v>
      </c>
      <c r="B196" s="44">
        <v>7</v>
      </c>
      <c r="C196" s="44">
        <v>1</v>
      </c>
      <c r="D196" s="45" t="s">
        <v>12</v>
      </c>
      <c r="E196" s="43">
        <v>244</v>
      </c>
      <c r="F196" s="43">
        <v>310</v>
      </c>
      <c r="G196" s="46" t="s">
        <v>159</v>
      </c>
      <c r="H196" s="47"/>
    </row>
    <row r="197" spans="1:8" s="24" customFormat="1" ht="13.8" hidden="1">
      <c r="A197" s="43">
        <v>902</v>
      </c>
      <c r="B197" s="44">
        <v>7</v>
      </c>
      <c r="C197" s="44">
        <v>1</v>
      </c>
      <c r="D197" s="45" t="s">
        <v>12</v>
      </c>
      <c r="E197" s="43">
        <v>244</v>
      </c>
      <c r="F197" s="43">
        <v>310</v>
      </c>
      <c r="G197" s="46" t="s">
        <v>160</v>
      </c>
      <c r="H197" s="47"/>
    </row>
    <row r="198" spans="1:8" s="24" customFormat="1" ht="13.8" hidden="1">
      <c r="A198" s="43">
        <v>902</v>
      </c>
      <c r="B198" s="44">
        <v>7</v>
      </c>
      <c r="C198" s="44">
        <v>1</v>
      </c>
      <c r="D198" s="45" t="s">
        <v>12</v>
      </c>
      <c r="E198" s="43">
        <v>244</v>
      </c>
      <c r="F198" s="43">
        <v>310</v>
      </c>
      <c r="G198" s="61" t="s">
        <v>161</v>
      </c>
      <c r="H198" s="47"/>
    </row>
    <row r="199" spans="1:8" s="24" customFormat="1" ht="13.8" hidden="1">
      <c r="A199" s="43">
        <v>902</v>
      </c>
      <c r="B199" s="44">
        <v>7</v>
      </c>
      <c r="C199" s="44">
        <v>1</v>
      </c>
      <c r="D199" s="45" t="s">
        <v>12</v>
      </c>
      <c r="E199" s="43">
        <v>244</v>
      </c>
      <c r="F199" s="43">
        <v>310</v>
      </c>
      <c r="G199" s="61" t="s">
        <v>162</v>
      </c>
      <c r="H199" s="47"/>
    </row>
    <row r="200" spans="1:8" s="24" customFormat="1" ht="13.8" hidden="1">
      <c r="A200" s="43">
        <v>902</v>
      </c>
      <c r="B200" s="44">
        <v>7</v>
      </c>
      <c r="C200" s="44">
        <v>1</v>
      </c>
      <c r="D200" s="45" t="s">
        <v>12</v>
      </c>
      <c r="E200" s="43">
        <v>244</v>
      </c>
      <c r="F200" s="43">
        <v>310</v>
      </c>
      <c r="G200" s="46" t="s">
        <v>163</v>
      </c>
      <c r="H200" s="47"/>
    </row>
    <row r="201" spans="1:8" s="24" customFormat="1" ht="13.8" hidden="1">
      <c r="A201" s="43">
        <v>902</v>
      </c>
      <c r="B201" s="44">
        <v>7</v>
      </c>
      <c r="C201" s="44">
        <v>1</v>
      </c>
      <c r="D201" s="45" t="s">
        <v>12</v>
      </c>
      <c r="E201" s="43">
        <v>244</v>
      </c>
      <c r="F201" s="43">
        <v>310</v>
      </c>
      <c r="G201" s="46" t="s">
        <v>164</v>
      </c>
      <c r="H201" s="47"/>
    </row>
    <row r="202" spans="1:8" s="24" customFormat="1" ht="13.8" hidden="1">
      <c r="A202" s="43">
        <v>902</v>
      </c>
      <c r="B202" s="44">
        <v>7</v>
      </c>
      <c r="C202" s="44">
        <v>1</v>
      </c>
      <c r="D202" s="45" t="s">
        <v>12</v>
      </c>
      <c r="E202" s="43">
        <v>244</v>
      </c>
      <c r="F202" s="43">
        <v>310</v>
      </c>
      <c r="G202" s="46" t="s">
        <v>165</v>
      </c>
      <c r="H202" s="47"/>
    </row>
    <row r="203" spans="1:8" s="24" customFormat="1" ht="13.8" hidden="1">
      <c r="A203" s="43">
        <v>902</v>
      </c>
      <c r="B203" s="44">
        <v>7</v>
      </c>
      <c r="C203" s="44">
        <v>1</v>
      </c>
      <c r="D203" s="45" t="s">
        <v>12</v>
      </c>
      <c r="E203" s="43">
        <v>244</v>
      </c>
      <c r="F203" s="43">
        <v>310</v>
      </c>
      <c r="G203" s="46"/>
      <c r="H203" s="47"/>
    </row>
    <row r="204" spans="1:8" s="24" customFormat="1" ht="13.8" hidden="1">
      <c r="A204" s="43">
        <v>902</v>
      </c>
      <c r="B204" s="44">
        <v>7</v>
      </c>
      <c r="C204" s="44">
        <v>1</v>
      </c>
      <c r="D204" s="45" t="s">
        <v>12</v>
      </c>
      <c r="E204" s="43">
        <v>244</v>
      </c>
      <c r="F204" s="43">
        <v>310</v>
      </c>
      <c r="G204" s="46"/>
      <c r="H204" s="47"/>
    </row>
    <row r="205" spans="1:8" s="24" customFormat="1" ht="13.8" hidden="1">
      <c r="A205" s="43">
        <v>902</v>
      </c>
      <c r="B205" s="44">
        <v>7</v>
      </c>
      <c r="C205" s="44">
        <v>1</v>
      </c>
      <c r="D205" s="45" t="s">
        <v>12</v>
      </c>
      <c r="E205" s="43">
        <v>244</v>
      </c>
      <c r="F205" s="43">
        <v>310</v>
      </c>
      <c r="G205" s="46"/>
      <c r="H205" s="47"/>
    </row>
    <row r="206" spans="1:8" s="24" customFormat="1" ht="13.8" hidden="1">
      <c r="A206" s="43">
        <v>902</v>
      </c>
      <c r="B206" s="44">
        <v>7</v>
      </c>
      <c r="C206" s="44">
        <v>1</v>
      </c>
      <c r="D206" s="45" t="s">
        <v>12</v>
      </c>
      <c r="E206" s="43">
        <v>244</v>
      </c>
      <c r="F206" s="43">
        <v>310</v>
      </c>
      <c r="G206" s="46"/>
      <c r="H206" s="47"/>
    </row>
    <row r="207" spans="1:8" s="24" customFormat="1" ht="13.8" hidden="1">
      <c r="A207" s="43">
        <v>902</v>
      </c>
      <c r="B207" s="44">
        <v>7</v>
      </c>
      <c r="C207" s="44">
        <v>1</v>
      </c>
      <c r="D207" s="45" t="s">
        <v>12</v>
      </c>
      <c r="E207" s="43">
        <v>244</v>
      </c>
      <c r="F207" s="43">
        <v>310</v>
      </c>
      <c r="G207" s="46"/>
      <c r="H207" s="47"/>
    </row>
    <row r="208" spans="1:8" s="24" customFormat="1" ht="13.8" hidden="1">
      <c r="A208" s="43">
        <v>902</v>
      </c>
      <c r="B208" s="44">
        <v>7</v>
      </c>
      <c r="C208" s="44">
        <v>1</v>
      </c>
      <c r="D208" s="45" t="s">
        <v>12</v>
      </c>
      <c r="E208" s="43">
        <v>244</v>
      </c>
      <c r="F208" s="43">
        <v>310</v>
      </c>
      <c r="G208" s="46"/>
      <c r="H208" s="47"/>
    </row>
    <row r="209" spans="1:8" s="24" customFormat="1" ht="13.8" hidden="1">
      <c r="A209" s="43">
        <v>902</v>
      </c>
      <c r="B209" s="44">
        <v>7</v>
      </c>
      <c r="C209" s="44">
        <v>1</v>
      </c>
      <c r="D209" s="45" t="s">
        <v>12</v>
      </c>
      <c r="E209" s="43">
        <v>244</v>
      </c>
      <c r="F209" s="43">
        <v>310</v>
      </c>
      <c r="G209" s="46"/>
      <c r="H209" s="47"/>
    </row>
    <row r="210" spans="1:8" s="24" customFormat="1" ht="13.8" hidden="1">
      <c r="A210" s="43">
        <v>902</v>
      </c>
      <c r="B210" s="44">
        <v>7</v>
      </c>
      <c r="C210" s="44">
        <v>1</v>
      </c>
      <c r="D210" s="45" t="s">
        <v>12</v>
      </c>
      <c r="E210" s="43">
        <v>244</v>
      </c>
      <c r="F210" s="43">
        <v>310</v>
      </c>
      <c r="G210" s="46"/>
      <c r="H210" s="47"/>
    </row>
    <row r="211" spans="1:8" s="24" customFormat="1" ht="13.8" hidden="1">
      <c r="A211" s="43">
        <v>902</v>
      </c>
      <c r="B211" s="44">
        <v>7</v>
      </c>
      <c r="C211" s="44">
        <v>1</v>
      </c>
      <c r="D211" s="45" t="s">
        <v>12</v>
      </c>
      <c r="E211" s="43">
        <v>244</v>
      </c>
      <c r="F211" s="43">
        <v>310</v>
      </c>
      <c r="G211" s="46"/>
      <c r="H211" s="47"/>
    </row>
    <row r="212" spans="1:8" s="24" customFormat="1" ht="13.8" hidden="1">
      <c r="A212" s="43">
        <v>902</v>
      </c>
      <c r="B212" s="44">
        <v>7</v>
      </c>
      <c r="C212" s="44">
        <v>1</v>
      </c>
      <c r="D212" s="45" t="s">
        <v>12</v>
      </c>
      <c r="E212" s="43">
        <v>244</v>
      </c>
      <c r="F212" s="43">
        <v>310</v>
      </c>
      <c r="G212" s="46"/>
      <c r="H212" s="47"/>
    </row>
    <row r="213" spans="1:8" s="24" customFormat="1" ht="13.8" hidden="1">
      <c r="A213" s="43">
        <v>902</v>
      </c>
      <c r="B213" s="44">
        <v>7</v>
      </c>
      <c r="C213" s="44">
        <v>1</v>
      </c>
      <c r="D213" s="45" t="s">
        <v>12</v>
      </c>
      <c r="E213" s="43">
        <v>244</v>
      </c>
      <c r="F213" s="43">
        <v>310</v>
      </c>
      <c r="G213" s="46"/>
      <c r="H213" s="47"/>
    </row>
    <row r="214" spans="1:8" s="24" customFormat="1" ht="13.8" hidden="1">
      <c r="A214" s="43">
        <v>902</v>
      </c>
      <c r="B214" s="44">
        <v>7</v>
      </c>
      <c r="C214" s="44">
        <v>1</v>
      </c>
      <c r="D214" s="45" t="s">
        <v>12</v>
      </c>
      <c r="E214" s="43">
        <v>244</v>
      </c>
      <c r="F214" s="43">
        <v>310</v>
      </c>
      <c r="G214" s="46"/>
      <c r="H214" s="47"/>
    </row>
    <row r="215" spans="1:8" s="24" customFormat="1" ht="13.8" hidden="1">
      <c r="A215" s="43">
        <v>902</v>
      </c>
      <c r="B215" s="44">
        <v>7</v>
      </c>
      <c r="C215" s="44">
        <v>1</v>
      </c>
      <c r="D215" s="45" t="s">
        <v>12</v>
      </c>
      <c r="E215" s="43">
        <v>244</v>
      </c>
      <c r="F215" s="43">
        <v>310</v>
      </c>
      <c r="G215" s="46"/>
      <c r="H215" s="47"/>
    </row>
    <row r="216" spans="1:8" s="24" customFormat="1" ht="13.8" hidden="1">
      <c r="A216" s="43">
        <v>902</v>
      </c>
      <c r="B216" s="44">
        <v>7</v>
      </c>
      <c r="C216" s="44">
        <v>1</v>
      </c>
      <c r="D216" s="45" t="s">
        <v>12</v>
      </c>
      <c r="E216" s="43">
        <v>244</v>
      </c>
      <c r="F216" s="43">
        <v>310</v>
      </c>
      <c r="G216" s="46"/>
      <c r="H216" s="47"/>
    </row>
    <row r="217" spans="1:8" s="24" customFormat="1" ht="13.8" hidden="1">
      <c r="A217" s="43">
        <v>902</v>
      </c>
      <c r="B217" s="44">
        <v>7</v>
      </c>
      <c r="C217" s="44">
        <v>1</v>
      </c>
      <c r="D217" s="45" t="s">
        <v>12</v>
      </c>
      <c r="E217" s="43">
        <v>244</v>
      </c>
      <c r="F217" s="43">
        <v>310</v>
      </c>
      <c r="G217" s="46"/>
      <c r="H217" s="47"/>
    </row>
    <row r="218" spans="1:8" s="24" customFormat="1" ht="13.8" hidden="1">
      <c r="A218" s="43">
        <v>902</v>
      </c>
      <c r="B218" s="44">
        <v>7</v>
      </c>
      <c r="C218" s="44">
        <v>1</v>
      </c>
      <c r="D218" s="45" t="s">
        <v>12</v>
      </c>
      <c r="E218" s="43">
        <v>244</v>
      </c>
      <c r="F218" s="43">
        <v>310</v>
      </c>
      <c r="G218" s="46"/>
      <c r="H218" s="47"/>
    </row>
    <row r="219" spans="1:8" s="24" customFormat="1" ht="13.8" hidden="1">
      <c r="A219" s="43">
        <v>902</v>
      </c>
      <c r="B219" s="44">
        <v>7</v>
      </c>
      <c r="C219" s="44">
        <v>1</v>
      </c>
      <c r="D219" s="45" t="s">
        <v>12</v>
      </c>
      <c r="E219" s="43">
        <v>244</v>
      </c>
      <c r="F219" s="43">
        <v>310</v>
      </c>
      <c r="G219" s="46"/>
      <c r="H219" s="47"/>
    </row>
    <row r="220" spans="1:8" s="24" customFormat="1" ht="13.8" hidden="1">
      <c r="A220" s="43">
        <v>902</v>
      </c>
      <c r="B220" s="44">
        <v>7</v>
      </c>
      <c r="C220" s="44">
        <v>1</v>
      </c>
      <c r="D220" s="45" t="s">
        <v>12</v>
      </c>
      <c r="E220" s="43">
        <v>244</v>
      </c>
      <c r="F220" s="43">
        <v>310</v>
      </c>
      <c r="G220" s="46"/>
      <c r="H220" s="47"/>
    </row>
    <row r="221" spans="1:8" s="31" customFormat="1" ht="15.6">
      <c r="A221" s="32">
        <v>902</v>
      </c>
      <c r="B221" s="33">
        <v>7</v>
      </c>
      <c r="C221" s="33">
        <v>1</v>
      </c>
      <c r="D221" s="34" t="s">
        <v>12</v>
      </c>
      <c r="E221" s="32">
        <v>244</v>
      </c>
      <c r="F221" s="32">
        <v>342</v>
      </c>
      <c r="G221" s="35" t="s">
        <v>166</v>
      </c>
      <c r="H221" s="37">
        <v>81854</v>
      </c>
    </row>
    <row r="222" spans="1:8" s="48" customFormat="1" ht="13.8" hidden="1">
      <c r="A222" s="49">
        <v>902</v>
      </c>
      <c r="B222" s="50">
        <v>7</v>
      </c>
      <c r="C222" s="50">
        <v>1</v>
      </c>
      <c r="D222" s="51" t="s">
        <v>12</v>
      </c>
      <c r="E222" s="49">
        <v>244</v>
      </c>
      <c r="F222" s="49">
        <v>343</v>
      </c>
      <c r="G222" s="52" t="s">
        <v>167</v>
      </c>
      <c r="H222" s="60"/>
    </row>
    <row r="223" spans="1:8" s="31" customFormat="1" ht="15.6">
      <c r="A223" s="32">
        <v>902</v>
      </c>
      <c r="B223" s="33">
        <v>7</v>
      </c>
      <c r="C223" s="33">
        <v>1</v>
      </c>
      <c r="D223" s="34" t="s">
        <v>12</v>
      </c>
      <c r="E223" s="32">
        <v>244</v>
      </c>
      <c r="F223" s="32">
        <v>344</v>
      </c>
      <c r="G223" s="35" t="s">
        <v>168</v>
      </c>
      <c r="H223" s="37">
        <f>SUM(H224:H251)</f>
        <v>20400</v>
      </c>
    </row>
    <row r="224" spans="1:8" s="2" customFormat="1" ht="15.6">
      <c r="A224" s="38">
        <v>902</v>
      </c>
      <c r="B224" s="39">
        <v>7</v>
      </c>
      <c r="C224" s="39">
        <v>1</v>
      </c>
      <c r="D224" s="40" t="s">
        <v>12</v>
      </c>
      <c r="E224" s="38">
        <v>244</v>
      </c>
      <c r="F224" s="38">
        <v>344</v>
      </c>
      <c r="G224" s="41" t="s">
        <v>169</v>
      </c>
      <c r="H224" s="42">
        <v>20400</v>
      </c>
    </row>
    <row r="225" spans="1:8" s="24" customFormat="1" ht="13.8" hidden="1">
      <c r="A225" s="43">
        <v>902</v>
      </c>
      <c r="B225" s="44">
        <v>7</v>
      </c>
      <c r="C225" s="44">
        <v>1</v>
      </c>
      <c r="D225" s="45" t="s">
        <v>12</v>
      </c>
      <c r="E225" s="43">
        <v>244</v>
      </c>
      <c r="F225" s="43">
        <v>344</v>
      </c>
      <c r="G225" s="46" t="s">
        <v>170</v>
      </c>
      <c r="H225" s="47"/>
    </row>
    <row r="226" spans="1:8" s="24" customFormat="1" ht="13.8" hidden="1">
      <c r="A226" s="43">
        <v>902</v>
      </c>
      <c r="B226" s="44">
        <v>7</v>
      </c>
      <c r="C226" s="44">
        <v>1</v>
      </c>
      <c r="D226" s="45" t="s">
        <v>12</v>
      </c>
      <c r="E226" s="43">
        <v>244</v>
      </c>
      <c r="F226" s="43">
        <v>344</v>
      </c>
      <c r="G226" s="46" t="s">
        <v>171</v>
      </c>
      <c r="H226" s="47"/>
    </row>
    <row r="227" spans="1:8" s="24" customFormat="1" ht="13.8" hidden="1">
      <c r="A227" s="43">
        <v>902</v>
      </c>
      <c r="B227" s="44">
        <v>7</v>
      </c>
      <c r="C227" s="44">
        <v>1</v>
      </c>
      <c r="D227" s="45" t="s">
        <v>12</v>
      </c>
      <c r="E227" s="43">
        <v>244</v>
      </c>
      <c r="F227" s="43">
        <v>344</v>
      </c>
      <c r="G227" s="46" t="s">
        <v>172</v>
      </c>
      <c r="H227" s="47"/>
    </row>
    <row r="228" spans="1:8" s="24" customFormat="1" ht="13.8" hidden="1">
      <c r="A228" s="43">
        <v>902</v>
      </c>
      <c r="B228" s="44">
        <v>7</v>
      </c>
      <c r="C228" s="44">
        <v>1</v>
      </c>
      <c r="D228" s="45" t="s">
        <v>12</v>
      </c>
      <c r="E228" s="43">
        <v>244</v>
      </c>
      <c r="F228" s="43">
        <v>344</v>
      </c>
      <c r="G228" s="46" t="s">
        <v>173</v>
      </c>
      <c r="H228" s="47"/>
    </row>
    <row r="229" spans="1:8" s="24" customFormat="1" ht="13.8" hidden="1">
      <c r="A229" s="43">
        <v>902</v>
      </c>
      <c r="B229" s="44">
        <v>7</v>
      </c>
      <c r="C229" s="44">
        <v>1</v>
      </c>
      <c r="D229" s="45" t="s">
        <v>12</v>
      </c>
      <c r="E229" s="43">
        <v>244</v>
      </c>
      <c r="F229" s="43">
        <v>344</v>
      </c>
      <c r="G229" s="46" t="s">
        <v>174</v>
      </c>
      <c r="H229" s="47"/>
    </row>
    <row r="230" spans="1:8" s="24" customFormat="1" ht="13.8" hidden="1">
      <c r="A230" s="43">
        <v>902</v>
      </c>
      <c r="B230" s="44">
        <v>7</v>
      </c>
      <c r="C230" s="44">
        <v>1</v>
      </c>
      <c r="D230" s="45" t="s">
        <v>12</v>
      </c>
      <c r="E230" s="43">
        <v>244</v>
      </c>
      <c r="F230" s="43">
        <v>344</v>
      </c>
      <c r="G230" s="46" t="s">
        <v>175</v>
      </c>
      <c r="H230" s="47"/>
    </row>
    <row r="231" spans="1:8" s="24" customFormat="1" ht="13.8" hidden="1">
      <c r="A231" s="43">
        <v>902</v>
      </c>
      <c r="B231" s="44">
        <v>7</v>
      </c>
      <c r="C231" s="44">
        <v>1</v>
      </c>
      <c r="D231" s="45" t="s">
        <v>12</v>
      </c>
      <c r="E231" s="43">
        <v>244</v>
      </c>
      <c r="F231" s="43">
        <v>344</v>
      </c>
      <c r="G231" s="46" t="s">
        <v>176</v>
      </c>
      <c r="H231" s="47"/>
    </row>
    <row r="232" spans="1:8" s="24" customFormat="1" ht="27.6" hidden="1">
      <c r="A232" s="43">
        <v>902</v>
      </c>
      <c r="B232" s="44">
        <v>7</v>
      </c>
      <c r="C232" s="44">
        <v>1</v>
      </c>
      <c r="D232" s="45" t="s">
        <v>12</v>
      </c>
      <c r="E232" s="43">
        <v>244</v>
      </c>
      <c r="F232" s="43">
        <v>344</v>
      </c>
      <c r="G232" s="46" t="s">
        <v>177</v>
      </c>
      <c r="H232" s="47"/>
    </row>
    <row r="233" spans="1:8" s="24" customFormat="1" ht="13.8" hidden="1">
      <c r="A233" s="43">
        <v>902</v>
      </c>
      <c r="B233" s="44">
        <v>7</v>
      </c>
      <c r="C233" s="44">
        <v>1</v>
      </c>
      <c r="D233" s="45" t="s">
        <v>12</v>
      </c>
      <c r="E233" s="43">
        <v>244</v>
      </c>
      <c r="F233" s="43">
        <v>344</v>
      </c>
      <c r="G233" s="46" t="s">
        <v>178</v>
      </c>
      <c r="H233" s="47"/>
    </row>
    <row r="234" spans="1:8" s="24" customFormat="1" ht="13.8" hidden="1">
      <c r="A234" s="43">
        <v>902</v>
      </c>
      <c r="B234" s="44">
        <v>7</v>
      </c>
      <c r="C234" s="44">
        <v>1</v>
      </c>
      <c r="D234" s="45" t="s">
        <v>12</v>
      </c>
      <c r="E234" s="43">
        <v>244</v>
      </c>
      <c r="F234" s="43">
        <v>344</v>
      </c>
      <c r="G234" s="46" t="s">
        <v>179</v>
      </c>
      <c r="H234" s="47"/>
    </row>
    <row r="235" spans="1:8" s="24" customFormat="1" ht="13.8" hidden="1">
      <c r="A235" s="43">
        <v>902</v>
      </c>
      <c r="B235" s="44">
        <v>7</v>
      </c>
      <c r="C235" s="44">
        <v>1</v>
      </c>
      <c r="D235" s="45" t="s">
        <v>12</v>
      </c>
      <c r="E235" s="43">
        <v>244</v>
      </c>
      <c r="F235" s="43">
        <v>344</v>
      </c>
      <c r="G235" s="46" t="s">
        <v>180</v>
      </c>
      <c r="H235" s="47"/>
    </row>
    <row r="236" spans="1:8" s="24" customFormat="1" ht="13.8" hidden="1">
      <c r="A236" s="43">
        <v>902</v>
      </c>
      <c r="B236" s="44">
        <v>7</v>
      </c>
      <c r="C236" s="44">
        <v>1</v>
      </c>
      <c r="D236" s="45" t="s">
        <v>12</v>
      </c>
      <c r="E236" s="43">
        <v>244</v>
      </c>
      <c r="F236" s="43">
        <v>344</v>
      </c>
      <c r="G236" s="46" t="s">
        <v>181</v>
      </c>
      <c r="H236" s="47"/>
    </row>
    <row r="237" spans="1:8" s="24" customFormat="1" ht="13.8" hidden="1">
      <c r="A237" s="43">
        <v>902</v>
      </c>
      <c r="B237" s="44">
        <v>7</v>
      </c>
      <c r="C237" s="44">
        <v>1</v>
      </c>
      <c r="D237" s="45" t="s">
        <v>12</v>
      </c>
      <c r="E237" s="43">
        <v>244</v>
      </c>
      <c r="F237" s="43">
        <v>344</v>
      </c>
      <c r="G237" s="62" t="s">
        <v>182</v>
      </c>
      <c r="H237" s="47"/>
    </row>
    <row r="238" spans="1:8" s="24" customFormat="1" ht="13.8" hidden="1">
      <c r="A238" s="43">
        <v>902</v>
      </c>
      <c r="B238" s="44">
        <v>7</v>
      </c>
      <c r="C238" s="44">
        <v>1</v>
      </c>
      <c r="D238" s="45" t="s">
        <v>12</v>
      </c>
      <c r="E238" s="43">
        <v>244</v>
      </c>
      <c r="F238" s="43">
        <v>344</v>
      </c>
      <c r="G238" s="46" t="s">
        <v>183</v>
      </c>
      <c r="H238" s="47"/>
    </row>
    <row r="239" spans="1:8" s="24" customFormat="1" ht="13.8" hidden="1">
      <c r="A239" s="43">
        <v>902</v>
      </c>
      <c r="B239" s="44">
        <v>7</v>
      </c>
      <c r="C239" s="44">
        <v>1</v>
      </c>
      <c r="D239" s="45" t="s">
        <v>12</v>
      </c>
      <c r="E239" s="43">
        <v>244</v>
      </c>
      <c r="F239" s="43">
        <v>344</v>
      </c>
      <c r="G239" s="46" t="s">
        <v>184</v>
      </c>
      <c r="H239" s="47"/>
    </row>
    <row r="240" spans="1:8" s="24" customFormat="1" ht="13.8" hidden="1">
      <c r="A240" s="43">
        <v>902</v>
      </c>
      <c r="B240" s="44">
        <v>7</v>
      </c>
      <c r="C240" s="44">
        <v>1</v>
      </c>
      <c r="D240" s="45" t="s">
        <v>12</v>
      </c>
      <c r="E240" s="43">
        <v>244</v>
      </c>
      <c r="F240" s="43">
        <v>344</v>
      </c>
      <c r="G240" s="46" t="s">
        <v>185</v>
      </c>
      <c r="H240" s="47"/>
    </row>
    <row r="241" spans="1:8" s="24" customFormat="1" ht="13.8" hidden="1">
      <c r="A241" s="43">
        <v>902</v>
      </c>
      <c r="B241" s="44">
        <v>7</v>
      </c>
      <c r="C241" s="44">
        <v>1</v>
      </c>
      <c r="D241" s="45" t="s">
        <v>12</v>
      </c>
      <c r="E241" s="43">
        <v>244</v>
      </c>
      <c r="F241" s="43">
        <v>344</v>
      </c>
      <c r="G241" s="46" t="s">
        <v>186</v>
      </c>
      <c r="H241" s="47"/>
    </row>
    <row r="242" spans="1:8" s="24" customFormat="1" ht="13.8" hidden="1">
      <c r="A242" s="43">
        <v>902</v>
      </c>
      <c r="B242" s="44">
        <v>7</v>
      </c>
      <c r="C242" s="44">
        <v>1</v>
      </c>
      <c r="D242" s="45" t="s">
        <v>12</v>
      </c>
      <c r="E242" s="43">
        <v>244</v>
      </c>
      <c r="F242" s="43">
        <v>344</v>
      </c>
      <c r="G242" s="46" t="s">
        <v>187</v>
      </c>
      <c r="H242" s="47"/>
    </row>
    <row r="243" spans="1:8" s="24" customFormat="1" ht="13.8" hidden="1">
      <c r="A243" s="43">
        <v>902</v>
      </c>
      <c r="B243" s="44">
        <v>7</v>
      </c>
      <c r="C243" s="44">
        <v>1</v>
      </c>
      <c r="D243" s="45" t="s">
        <v>12</v>
      </c>
      <c r="E243" s="43">
        <v>244</v>
      </c>
      <c r="F243" s="43">
        <v>344</v>
      </c>
      <c r="G243" s="46" t="s">
        <v>188</v>
      </c>
      <c r="H243" s="47"/>
    </row>
    <row r="244" spans="1:8" s="24" customFormat="1" ht="13.8" hidden="1">
      <c r="A244" s="43">
        <v>902</v>
      </c>
      <c r="B244" s="44">
        <v>7</v>
      </c>
      <c r="C244" s="44">
        <v>1</v>
      </c>
      <c r="D244" s="45" t="s">
        <v>12</v>
      </c>
      <c r="E244" s="43">
        <v>244</v>
      </c>
      <c r="F244" s="43">
        <v>344</v>
      </c>
      <c r="G244" s="46" t="s">
        <v>189</v>
      </c>
      <c r="H244" s="47"/>
    </row>
    <row r="245" spans="1:8" s="24" customFormat="1" ht="13.8" hidden="1">
      <c r="A245" s="43">
        <v>902</v>
      </c>
      <c r="B245" s="44">
        <v>7</v>
      </c>
      <c r="C245" s="44">
        <v>1</v>
      </c>
      <c r="D245" s="45" t="s">
        <v>12</v>
      </c>
      <c r="E245" s="43">
        <v>244</v>
      </c>
      <c r="F245" s="43">
        <v>344</v>
      </c>
      <c r="G245" s="46" t="s">
        <v>190</v>
      </c>
      <c r="H245" s="47"/>
    </row>
    <row r="246" spans="1:8" s="24" customFormat="1" ht="13.8" hidden="1">
      <c r="A246" s="43">
        <v>902</v>
      </c>
      <c r="B246" s="44">
        <v>7</v>
      </c>
      <c r="C246" s="44">
        <v>1</v>
      </c>
      <c r="D246" s="45" t="s">
        <v>12</v>
      </c>
      <c r="E246" s="43">
        <v>244</v>
      </c>
      <c r="F246" s="43">
        <v>344</v>
      </c>
      <c r="G246" s="46" t="s">
        <v>191</v>
      </c>
      <c r="H246" s="47"/>
    </row>
    <row r="247" spans="1:8" s="24" customFormat="1" ht="13.8" hidden="1">
      <c r="A247" s="43">
        <v>902</v>
      </c>
      <c r="B247" s="44">
        <v>7</v>
      </c>
      <c r="C247" s="44">
        <v>1</v>
      </c>
      <c r="D247" s="45" t="s">
        <v>12</v>
      </c>
      <c r="E247" s="43">
        <v>244</v>
      </c>
      <c r="F247" s="43">
        <v>344</v>
      </c>
      <c r="G247" s="46" t="s">
        <v>192</v>
      </c>
      <c r="H247" s="47"/>
    </row>
    <row r="248" spans="1:8" s="24" customFormat="1" ht="13.8" hidden="1">
      <c r="A248" s="43">
        <v>902</v>
      </c>
      <c r="B248" s="44">
        <v>7</v>
      </c>
      <c r="C248" s="44">
        <v>1</v>
      </c>
      <c r="D248" s="45" t="s">
        <v>12</v>
      </c>
      <c r="E248" s="43">
        <v>244</v>
      </c>
      <c r="F248" s="43">
        <v>344</v>
      </c>
      <c r="G248" s="46" t="s">
        <v>193</v>
      </c>
      <c r="H248" s="47"/>
    </row>
    <row r="249" spans="1:8" s="24" customFormat="1" ht="13.8" hidden="1">
      <c r="A249" s="43">
        <v>902</v>
      </c>
      <c r="B249" s="44">
        <v>7</v>
      </c>
      <c r="C249" s="44">
        <v>1</v>
      </c>
      <c r="D249" s="45" t="s">
        <v>12</v>
      </c>
      <c r="E249" s="43">
        <v>244</v>
      </c>
      <c r="F249" s="43">
        <v>344</v>
      </c>
      <c r="G249" s="46"/>
      <c r="H249" s="47"/>
    </row>
    <row r="250" spans="1:8" s="24" customFormat="1" ht="13.8" hidden="1">
      <c r="A250" s="43">
        <v>902</v>
      </c>
      <c r="B250" s="44">
        <v>7</v>
      </c>
      <c r="C250" s="44">
        <v>1</v>
      </c>
      <c r="D250" s="45" t="s">
        <v>12</v>
      </c>
      <c r="E250" s="43">
        <v>244</v>
      </c>
      <c r="F250" s="43">
        <v>344</v>
      </c>
      <c r="G250" s="46"/>
      <c r="H250" s="47"/>
    </row>
    <row r="251" spans="1:8" s="24" customFormat="1" ht="13.8" hidden="1">
      <c r="A251" s="43">
        <v>902</v>
      </c>
      <c r="B251" s="44">
        <v>7</v>
      </c>
      <c r="C251" s="44">
        <v>1</v>
      </c>
      <c r="D251" s="45" t="s">
        <v>12</v>
      </c>
      <c r="E251" s="43">
        <v>244</v>
      </c>
      <c r="F251" s="43">
        <v>344</v>
      </c>
      <c r="G251" s="46"/>
      <c r="H251" s="47"/>
    </row>
    <row r="252" spans="1:8" s="31" customFormat="1" ht="31.2" hidden="1">
      <c r="A252" s="32">
        <f>A251</f>
        <v>902</v>
      </c>
      <c r="B252" s="33">
        <f t="shared" si="2" ref="B252:E252">B251</f>
        <v>7</v>
      </c>
      <c r="C252" s="33">
        <f t="shared" si="2"/>
        <v>1</v>
      </c>
      <c r="D252" s="34" t="s">
        <v>12</v>
      </c>
      <c r="E252" s="32">
        <f t="shared" si="2"/>
        <v>244</v>
      </c>
      <c r="F252" s="32">
        <v>346</v>
      </c>
      <c r="G252" s="35" t="s">
        <v>194</v>
      </c>
      <c r="H252" s="63">
        <f>SUM(H253:H299)</f>
        <v>0</v>
      </c>
    </row>
    <row r="253" spans="1:8" s="2" customFormat="1" ht="15.6" hidden="1">
      <c r="A253" s="38">
        <v>902</v>
      </c>
      <c r="B253" s="39">
        <v>7</v>
      </c>
      <c r="C253" s="39">
        <v>1</v>
      </c>
      <c r="D253" s="40" t="s">
        <v>12</v>
      </c>
      <c r="E253" s="38">
        <v>244</v>
      </c>
      <c r="F253" s="38">
        <v>346</v>
      </c>
      <c r="G253" s="41" t="s">
        <v>195</v>
      </c>
      <c r="H253" s="42"/>
    </row>
    <row r="254" spans="1:8" s="24" customFormat="1" ht="13.8" hidden="1">
      <c r="A254" s="43">
        <v>902</v>
      </c>
      <c r="B254" s="44">
        <v>7</v>
      </c>
      <c r="C254" s="44">
        <v>1</v>
      </c>
      <c r="D254" s="45" t="s">
        <v>12</v>
      </c>
      <c r="E254" s="43">
        <v>244</v>
      </c>
      <c r="F254" s="43">
        <v>346</v>
      </c>
      <c r="G254" s="46" t="s">
        <v>196</v>
      </c>
      <c r="H254" s="47"/>
    </row>
    <row r="255" spans="1:8" s="24" customFormat="1" ht="13.8" hidden="1">
      <c r="A255" s="43">
        <v>902</v>
      </c>
      <c r="B255" s="44">
        <v>7</v>
      </c>
      <c r="C255" s="44">
        <v>1</v>
      </c>
      <c r="D255" s="45" t="s">
        <v>12</v>
      </c>
      <c r="E255" s="43">
        <v>244</v>
      </c>
      <c r="F255" s="43">
        <v>346</v>
      </c>
      <c r="G255" s="46" t="s">
        <v>197</v>
      </c>
      <c r="H255" s="47"/>
    </row>
    <row r="256" spans="1:8" s="24" customFormat="1" ht="13.8" hidden="1">
      <c r="A256" s="43">
        <v>902</v>
      </c>
      <c r="B256" s="44">
        <v>7</v>
      </c>
      <c r="C256" s="44">
        <v>1</v>
      </c>
      <c r="D256" s="45" t="s">
        <v>12</v>
      </c>
      <c r="E256" s="43">
        <v>244</v>
      </c>
      <c r="F256" s="43">
        <v>346</v>
      </c>
      <c r="G256" s="46" t="s">
        <v>198</v>
      </c>
      <c r="H256" s="47"/>
    </row>
    <row r="257" spans="1:8" s="24" customFormat="1" ht="13.8" hidden="1">
      <c r="A257" s="43">
        <v>902</v>
      </c>
      <c r="B257" s="44">
        <v>7</v>
      </c>
      <c r="C257" s="44">
        <v>1</v>
      </c>
      <c r="D257" s="45" t="s">
        <v>12</v>
      </c>
      <c r="E257" s="43">
        <v>244</v>
      </c>
      <c r="F257" s="43">
        <v>346</v>
      </c>
      <c r="G257" s="46" t="s">
        <v>199</v>
      </c>
      <c r="H257" s="47"/>
    </row>
    <row r="258" spans="1:8" s="24" customFormat="1" ht="13.8" hidden="1">
      <c r="A258" s="43">
        <v>902</v>
      </c>
      <c r="B258" s="44">
        <v>7</v>
      </c>
      <c r="C258" s="44">
        <v>1</v>
      </c>
      <c r="D258" s="45" t="s">
        <v>12</v>
      </c>
      <c r="E258" s="43">
        <v>244</v>
      </c>
      <c r="F258" s="43">
        <v>346</v>
      </c>
      <c r="G258" s="46" t="s">
        <v>200</v>
      </c>
      <c r="H258" s="47"/>
    </row>
    <row r="259" spans="1:8" s="24" customFormat="1" ht="13.8" hidden="1">
      <c r="A259" s="43">
        <v>902</v>
      </c>
      <c r="B259" s="44">
        <v>7</v>
      </c>
      <c r="C259" s="44">
        <v>1</v>
      </c>
      <c r="D259" s="45" t="s">
        <v>12</v>
      </c>
      <c r="E259" s="43">
        <v>244</v>
      </c>
      <c r="F259" s="43">
        <v>346</v>
      </c>
      <c r="G259" s="46"/>
      <c r="H259" s="47"/>
    </row>
    <row r="260" spans="1:8" s="24" customFormat="1" ht="13.8" hidden="1">
      <c r="A260" s="43">
        <v>902</v>
      </c>
      <c r="B260" s="44">
        <v>7</v>
      </c>
      <c r="C260" s="44">
        <v>1</v>
      </c>
      <c r="D260" s="45" t="s">
        <v>12</v>
      </c>
      <c r="E260" s="43">
        <v>244</v>
      </c>
      <c r="F260" s="43">
        <v>346</v>
      </c>
      <c r="G260" s="46"/>
      <c r="H260" s="47"/>
    </row>
    <row r="261" spans="1:8" s="24" customFormat="1" ht="13.8" hidden="1">
      <c r="A261" s="43">
        <v>902</v>
      </c>
      <c r="B261" s="44">
        <v>7</v>
      </c>
      <c r="C261" s="44">
        <v>1</v>
      </c>
      <c r="D261" s="45" t="s">
        <v>12</v>
      </c>
      <c r="E261" s="43">
        <v>244</v>
      </c>
      <c r="F261" s="43">
        <v>346</v>
      </c>
      <c r="G261" s="46"/>
      <c r="H261" s="47"/>
    </row>
    <row r="262" spans="1:8" s="24" customFormat="1" ht="13.8" hidden="1">
      <c r="A262" s="43">
        <v>902</v>
      </c>
      <c r="B262" s="44">
        <v>7</v>
      </c>
      <c r="C262" s="44">
        <v>1</v>
      </c>
      <c r="D262" s="45" t="s">
        <v>12</v>
      </c>
      <c r="E262" s="43">
        <v>244</v>
      </c>
      <c r="F262" s="43">
        <v>346</v>
      </c>
      <c r="G262" s="46"/>
      <c r="H262" s="47"/>
    </row>
    <row r="263" spans="1:8" s="24" customFormat="1" ht="13.8" hidden="1">
      <c r="A263" s="43">
        <v>902</v>
      </c>
      <c r="B263" s="44">
        <v>7</v>
      </c>
      <c r="C263" s="44">
        <v>1</v>
      </c>
      <c r="D263" s="45" t="s">
        <v>12</v>
      </c>
      <c r="E263" s="43">
        <v>244</v>
      </c>
      <c r="F263" s="43">
        <v>346</v>
      </c>
      <c r="G263" s="46"/>
      <c r="H263" s="47"/>
    </row>
    <row r="264" spans="1:8" s="24" customFormat="1" ht="13.8" hidden="1">
      <c r="A264" s="43">
        <v>902</v>
      </c>
      <c r="B264" s="44">
        <v>7</v>
      </c>
      <c r="C264" s="44">
        <v>1</v>
      </c>
      <c r="D264" s="45" t="s">
        <v>12</v>
      </c>
      <c r="E264" s="43">
        <v>244</v>
      </c>
      <c r="F264" s="43">
        <v>346</v>
      </c>
      <c r="G264" s="46"/>
      <c r="H264" s="47"/>
    </row>
    <row r="265" spans="1:8" s="24" customFormat="1" ht="13.8" hidden="1">
      <c r="A265" s="43">
        <v>902</v>
      </c>
      <c r="B265" s="44">
        <v>7</v>
      </c>
      <c r="C265" s="44">
        <v>1</v>
      </c>
      <c r="D265" s="45" t="s">
        <v>12</v>
      </c>
      <c r="E265" s="43">
        <v>244</v>
      </c>
      <c r="F265" s="43">
        <v>346</v>
      </c>
      <c r="G265" s="46"/>
      <c r="H265" s="47"/>
    </row>
    <row r="266" spans="1:8" s="24" customFormat="1" ht="13.8" hidden="1">
      <c r="A266" s="43">
        <v>902</v>
      </c>
      <c r="B266" s="44">
        <v>7</v>
      </c>
      <c r="C266" s="44">
        <v>1</v>
      </c>
      <c r="D266" s="45" t="s">
        <v>12</v>
      </c>
      <c r="E266" s="43">
        <v>244</v>
      </c>
      <c r="F266" s="43">
        <v>346</v>
      </c>
      <c r="G266" s="46"/>
      <c r="H266" s="47"/>
    </row>
    <row r="267" spans="1:8" s="24" customFormat="1" ht="13.8" hidden="1">
      <c r="A267" s="43">
        <v>902</v>
      </c>
      <c r="B267" s="44">
        <v>7</v>
      </c>
      <c r="C267" s="44">
        <v>1</v>
      </c>
      <c r="D267" s="45" t="s">
        <v>12</v>
      </c>
      <c r="E267" s="43">
        <v>244</v>
      </c>
      <c r="F267" s="43">
        <v>346</v>
      </c>
      <c r="G267" s="46"/>
      <c r="H267" s="47"/>
    </row>
    <row r="268" spans="1:8" s="24" customFormat="1" ht="13.8" hidden="1">
      <c r="A268" s="43">
        <v>902</v>
      </c>
      <c r="B268" s="44">
        <v>7</v>
      </c>
      <c r="C268" s="44">
        <v>1</v>
      </c>
      <c r="D268" s="45" t="s">
        <v>12</v>
      </c>
      <c r="E268" s="43">
        <v>244</v>
      </c>
      <c r="F268" s="43">
        <v>346</v>
      </c>
      <c r="G268" s="46"/>
      <c r="H268" s="47"/>
    </row>
    <row r="269" spans="1:8" s="24" customFormat="1" ht="13.8" hidden="1">
      <c r="A269" s="43">
        <v>902</v>
      </c>
      <c r="B269" s="44">
        <v>7</v>
      </c>
      <c r="C269" s="44">
        <v>1</v>
      </c>
      <c r="D269" s="45" t="s">
        <v>12</v>
      </c>
      <c r="E269" s="43">
        <v>244</v>
      </c>
      <c r="F269" s="43">
        <v>346</v>
      </c>
      <c r="G269" s="46"/>
      <c r="H269" s="47"/>
    </row>
    <row r="270" spans="1:8" s="24" customFormat="1" ht="27.6" hidden="1">
      <c r="A270" s="43">
        <v>902</v>
      </c>
      <c r="B270" s="44">
        <v>7</v>
      </c>
      <c r="C270" s="44">
        <v>1</v>
      </c>
      <c r="D270" s="45" t="s">
        <v>12</v>
      </c>
      <c r="E270" s="43">
        <v>244</v>
      </c>
      <c r="F270" s="43">
        <v>346</v>
      </c>
      <c r="G270" s="46" t="s">
        <v>201</v>
      </c>
      <c r="H270" s="47"/>
    </row>
    <row r="271" spans="1:8" s="24" customFormat="1" ht="27.6" hidden="1">
      <c r="A271" s="43">
        <v>902</v>
      </c>
      <c r="B271" s="44">
        <v>7</v>
      </c>
      <c r="C271" s="44">
        <v>1</v>
      </c>
      <c r="D271" s="45" t="s">
        <v>12</v>
      </c>
      <c r="E271" s="43">
        <v>244</v>
      </c>
      <c r="F271" s="43">
        <v>346</v>
      </c>
      <c r="G271" s="46" t="s">
        <v>202</v>
      </c>
      <c r="H271" s="47"/>
    </row>
    <row r="272" spans="1:8" s="24" customFormat="1" ht="13.8" hidden="1">
      <c r="A272" s="43">
        <v>902</v>
      </c>
      <c r="B272" s="44">
        <v>7</v>
      </c>
      <c r="C272" s="44">
        <v>1</v>
      </c>
      <c r="D272" s="45" t="s">
        <v>12</v>
      </c>
      <c r="E272" s="43">
        <v>244</v>
      </c>
      <c r="F272" s="43">
        <v>346</v>
      </c>
      <c r="G272" s="46" t="s">
        <v>203</v>
      </c>
      <c r="H272" s="47"/>
    </row>
    <row r="273" spans="1:8" s="24" customFormat="1" ht="27.6" hidden="1">
      <c r="A273" s="43">
        <v>902</v>
      </c>
      <c r="B273" s="44">
        <v>7</v>
      </c>
      <c r="C273" s="44">
        <v>1</v>
      </c>
      <c r="D273" s="45" t="s">
        <v>12</v>
      </c>
      <c r="E273" s="43">
        <v>244</v>
      </c>
      <c r="F273" s="43">
        <v>346</v>
      </c>
      <c r="G273" s="46" t="s">
        <v>204</v>
      </c>
      <c r="H273" s="47"/>
    </row>
    <row r="274" spans="1:8" s="24" customFormat="1" ht="13.8" hidden="1">
      <c r="A274" s="43">
        <v>902</v>
      </c>
      <c r="B274" s="44">
        <v>7</v>
      </c>
      <c r="C274" s="44">
        <v>1</v>
      </c>
      <c r="D274" s="45" t="s">
        <v>12</v>
      </c>
      <c r="E274" s="43">
        <v>244</v>
      </c>
      <c r="F274" s="43">
        <v>346</v>
      </c>
      <c r="G274" s="46" t="s">
        <v>205</v>
      </c>
      <c r="H274" s="47"/>
    </row>
    <row r="275" spans="1:8" s="24" customFormat="1" ht="13.8" hidden="1">
      <c r="A275" s="43">
        <v>902</v>
      </c>
      <c r="B275" s="44">
        <v>7</v>
      </c>
      <c r="C275" s="44">
        <v>1</v>
      </c>
      <c r="D275" s="45" t="s">
        <v>12</v>
      </c>
      <c r="E275" s="43">
        <v>244</v>
      </c>
      <c r="F275" s="43">
        <v>346</v>
      </c>
      <c r="G275" s="46" t="s">
        <v>206</v>
      </c>
      <c r="H275" s="47"/>
    </row>
    <row r="276" spans="1:8" s="24" customFormat="1" ht="13.8" hidden="1">
      <c r="A276" s="43">
        <v>902</v>
      </c>
      <c r="B276" s="44">
        <v>7</v>
      </c>
      <c r="C276" s="44">
        <v>1</v>
      </c>
      <c r="D276" s="45" t="s">
        <v>12</v>
      </c>
      <c r="E276" s="43">
        <v>244</v>
      </c>
      <c r="F276" s="43">
        <v>346</v>
      </c>
      <c r="G276" s="46" t="s">
        <v>207</v>
      </c>
      <c r="H276" s="47"/>
    </row>
    <row r="277" spans="1:8" s="24" customFormat="1" ht="13.8" hidden="1">
      <c r="A277" s="43">
        <v>902</v>
      </c>
      <c r="B277" s="44">
        <v>7</v>
      </c>
      <c r="C277" s="44">
        <v>1</v>
      </c>
      <c r="D277" s="45" t="s">
        <v>12</v>
      </c>
      <c r="E277" s="43">
        <v>244</v>
      </c>
      <c r="F277" s="43">
        <v>346</v>
      </c>
      <c r="G277" s="46" t="s">
        <v>208</v>
      </c>
      <c r="H277" s="47"/>
    </row>
    <row r="278" spans="1:8" s="24" customFormat="1" ht="13.8" hidden="1">
      <c r="A278" s="43">
        <v>902</v>
      </c>
      <c r="B278" s="44">
        <v>7</v>
      </c>
      <c r="C278" s="44">
        <v>1</v>
      </c>
      <c r="D278" s="45" t="s">
        <v>12</v>
      </c>
      <c r="E278" s="43">
        <v>244</v>
      </c>
      <c r="F278" s="43">
        <v>346</v>
      </c>
      <c r="G278" s="46" t="s">
        <v>209</v>
      </c>
      <c r="H278" s="47"/>
    </row>
    <row r="279" spans="1:8" s="24" customFormat="1" ht="13.8" hidden="1">
      <c r="A279" s="43">
        <v>902</v>
      </c>
      <c r="B279" s="44">
        <v>7</v>
      </c>
      <c r="C279" s="44">
        <v>1</v>
      </c>
      <c r="D279" s="45" t="s">
        <v>12</v>
      </c>
      <c r="E279" s="43">
        <v>244</v>
      </c>
      <c r="F279" s="43">
        <v>346</v>
      </c>
      <c r="G279" s="46" t="s">
        <v>210</v>
      </c>
      <c r="H279" s="47"/>
    </row>
    <row r="280" spans="1:8" s="24" customFormat="1" ht="27.6" hidden="1">
      <c r="A280" s="43">
        <v>902</v>
      </c>
      <c r="B280" s="44">
        <v>7</v>
      </c>
      <c r="C280" s="44">
        <v>1</v>
      </c>
      <c r="D280" s="45" t="s">
        <v>12</v>
      </c>
      <c r="E280" s="43">
        <v>244</v>
      </c>
      <c r="F280" s="43">
        <v>346</v>
      </c>
      <c r="G280" s="46" t="s">
        <v>211</v>
      </c>
      <c r="H280" s="47"/>
    </row>
    <row r="281" spans="1:8" s="2" customFormat="1" ht="62.4" hidden="1">
      <c r="A281" s="38">
        <v>902</v>
      </c>
      <c r="B281" s="39">
        <v>7</v>
      </c>
      <c r="C281" s="39">
        <v>1</v>
      </c>
      <c r="D281" s="40" t="s">
        <v>12</v>
      </c>
      <c r="E281" s="38">
        <v>244</v>
      </c>
      <c r="F281" s="38">
        <v>346</v>
      </c>
      <c r="G281" s="41" t="s">
        <v>212</v>
      </c>
      <c r="H281" s="42"/>
    </row>
    <row r="282" spans="1:8" s="2" customFormat="1" ht="31.2" hidden="1">
      <c r="A282" s="38">
        <v>902</v>
      </c>
      <c r="B282" s="39">
        <v>7</v>
      </c>
      <c r="C282" s="39">
        <v>1</v>
      </c>
      <c r="D282" s="40" t="s">
        <v>12</v>
      </c>
      <c r="E282" s="38">
        <v>244</v>
      </c>
      <c r="F282" s="38">
        <v>346</v>
      </c>
      <c r="G282" s="57" t="s">
        <v>213</v>
      </c>
      <c r="H282" s="42"/>
    </row>
    <row r="283" spans="1:8" s="2" customFormat="1" ht="31.2" hidden="1">
      <c r="A283" s="38">
        <v>902</v>
      </c>
      <c r="B283" s="39">
        <v>7</v>
      </c>
      <c r="C283" s="39">
        <v>1</v>
      </c>
      <c r="D283" s="40" t="s">
        <v>12</v>
      </c>
      <c r="E283" s="38">
        <v>244</v>
      </c>
      <c r="F283" s="38">
        <v>346</v>
      </c>
      <c r="G283" s="57" t="s">
        <v>138</v>
      </c>
      <c r="H283" s="42"/>
    </row>
    <row r="284" spans="1:8" s="24" customFormat="1" ht="13.8" hidden="1">
      <c r="A284" s="43">
        <v>902</v>
      </c>
      <c r="B284" s="44">
        <v>7</v>
      </c>
      <c r="C284" s="44">
        <v>1</v>
      </c>
      <c r="D284" s="45" t="s">
        <v>12</v>
      </c>
      <c r="E284" s="43">
        <v>244</v>
      </c>
      <c r="F284" s="43">
        <v>346</v>
      </c>
      <c r="G284" s="58" t="s">
        <v>214</v>
      </c>
      <c r="H284" s="47"/>
    </row>
    <row r="285" spans="1:8" s="24" customFormat="1" ht="13.8" hidden="1">
      <c r="A285" s="43">
        <v>902</v>
      </c>
      <c r="B285" s="44">
        <v>7</v>
      </c>
      <c r="C285" s="44">
        <v>1</v>
      </c>
      <c r="D285" s="45" t="s">
        <v>12</v>
      </c>
      <c r="E285" s="43">
        <v>244</v>
      </c>
      <c r="F285" s="43">
        <v>346</v>
      </c>
      <c r="G285" s="46" t="s">
        <v>215</v>
      </c>
      <c r="H285" s="47"/>
    </row>
    <row r="286" spans="1:8" s="24" customFormat="1" ht="13.8" hidden="1">
      <c r="A286" s="43">
        <v>902</v>
      </c>
      <c r="B286" s="44">
        <v>7</v>
      </c>
      <c r="C286" s="44">
        <v>1</v>
      </c>
      <c r="D286" s="45" t="s">
        <v>12</v>
      </c>
      <c r="E286" s="43">
        <v>244</v>
      </c>
      <c r="F286" s="43">
        <v>346</v>
      </c>
      <c r="G286" s="46" t="s">
        <v>216</v>
      </c>
      <c r="H286" s="47"/>
    </row>
    <row r="287" spans="1:8" s="24" customFormat="1" ht="13.8" hidden="1">
      <c r="A287" s="43">
        <v>902</v>
      </c>
      <c r="B287" s="44">
        <v>7</v>
      </c>
      <c r="C287" s="44">
        <v>1</v>
      </c>
      <c r="D287" s="45" t="s">
        <v>12</v>
      </c>
      <c r="E287" s="43">
        <v>244</v>
      </c>
      <c r="F287" s="43">
        <v>346</v>
      </c>
      <c r="G287" s="46" t="s">
        <v>217</v>
      </c>
      <c r="H287" s="47"/>
    </row>
    <row r="288" spans="1:8" s="24" customFormat="1" ht="13.8" hidden="1">
      <c r="A288" s="43">
        <v>902</v>
      </c>
      <c r="B288" s="44">
        <v>7</v>
      </c>
      <c r="C288" s="44">
        <v>1</v>
      </c>
      <c r="D288" s="45" t="s">
        <v>12</v>
      </c>
      <c r="E288" s="43">
        <v>244</v>
      </c>
      <c r="F288" s="43">
        <v>346</v>
      </c>
      <c r="G288" s="62" t="s">
        <v>218</v>
      </c>
      <c r="H288" s="47"/>
    </row>
    <row r="289" spans="1:8" s="24" customFormat="1" ht="13.8" hidden="1">
      <c r="A289" s="43">
        <v>902</v>
      </c>
      <c r="B289" s="44">
        <v>7</v>
      </c>
      <c r="C289" s="44">
        <v>1</v>
      </c>
      <c r="D289" s="45" t="s">
        <v>12</v>
      </c>
      <c r="E289" s="43">
        <v>244</v>
      </c>
      <c r="F289" s="43">
        <v>346</v>
      </c>
      <c r="G289" s="46"/>
      <c r="H289" s="47"/>
    </row>
    <row r="290" spans="1:8" s="24" customFormat="1" ht="13.8" hidden="1">
      <c r="A290" s="43">
        <v>902</v>
      </c>
      <c r="B290" s="44">
        <v>7</v>
      </c>
      <c r="C290" s="44">
        <v>1</v>
      </c>
      <c r="D290" s="45" t="s">
        <v>12</v>
      </c>
      <c r="E290" s="43">
        <v>244</v>
      </c>
      <c r="F290" s="43">
        <v>346</v>
      </c>
      <c r="G290" s="46"/>
      <c r="H290" s="47"/>
    </row>
    <row r="291" spans="1:8" s="24" customFormat="1" ht="13.8" hidden="1">
      <c r="A291" s="43">
        <v>902</v>
      </c>
      <c r="B291" s="44">
        <v>7</v>
      </c>
      <c r="C291" s="44">
        <v>1</v>
      </c>
      <c r="D291" s="45" t="s">
        <v>12</v>
      </c>
      <c r="E291" s="43">
        <v>244</v>
      </c>
      <c r="F291" s="43">
        <v>346</v>
      </c>
      <c r="G291" s="46"/>
      <c r="H291" s="47"/>
    </row>
    <row r="292" spans="1:8" s="24" customFormat="1" ht="13.8" hidden="1">
      <c r="A292" s="43">
        <v>902</v>
      </c>
      <c r="B292" s="44">
        <v>7</v>
      </c>
      <c r="C292" s="44">
        <v>1</v>
      </c>
      <c r="D292" s="45" t="s">
        <v>12</v>
      </c>
      <c r="E292" s="43">
        <v>244</v>
      </c>
      <c r="F292" s="43">
        <v>346</v>
      </c>
      <c r="G292" s="46"/>
      <c r="H292" s="47"/>
    </row>
    <row r="293" spans="1:8" s="24" customFormat="1" ht="13.8" hidden="1">
      <c r="A293" s="43">
        <v>902</v>
      </c>
      <c r="B293" s="44">
        <v>7</v>
      </c>
      <c r="C293" s="44">
        <v>1</v>
      </c>
      <c r="D293" s="45" t="s">
        <v>12</v>
      </c>
      <c r="E293" s="43">
        <v>244</v>
      </c>
      <c r="F293" s="43">
        <v>346</v>
      </c>
      <c r="G293" s="46"/>
      <c r="H293" s="47"/>
    </row>
    <row r="294" spans="1:8" s="24" customFormat="1" ht="13.8" hidden="1">
      <c r="A294" s="43">
        <v>902</v>
      </c>
      <c r="B294" s="44">
        <v>7</v>
      </c>
      <c r="C294" s="44">
        <v>1</v>
      </c>
      <c r="D294" s="45" t="s">
        <v>12</v>
      </c>
      <c r="E294" s="43">
        <v>244</v>
      </c>
      <c r="F294" s="43">
        <v>346</v>
      </c>
      <c r="G294" s="46"/>
      <c r="H294" s="47"/>
    </row>
    <row r="295" spans="1:8" s="24" customFormat="1" ht="13.8" hidden="1">
      <c r="A295" s="43">
        <v>902</v>
      </c>
      <c r="B295" s="44">
        <v>7</v>
      </c>
      <c r="C295" s="44">
        <v>1</v>
      </c>
      <c r="D295" s="45" t="s">
        <v>12</v>
      </c>
      <c r="E295" s="43">
        <v>244</v>
      </c>
      <c r="F295" s="43">
        <v>346</v>
      </c>
      <c r="G295" s="46"/>
      <c r="H295" s="47"/>
    </row>
    <row r="296" spans="1:8" s="24" customFormat="1" ht="13.8" hidden="1">
      <c r="A296" s="43">
        <v>902</v>
      </c>
      <c r="B296" s="44">
        <v>7</v>
      </c>
      <c r="C296" s="44">
        <v>1</v>
      </c>
      <c r="D296" s="45" t="s">
        <v>12</v>
      </c>
      <c r="E296" s="43">
        <v>244</v>
      </c>
      <c r="F296" s="43">
        <v>346</v>
      </c>
      <c r="G296" s="46"/>
      <c r="H296" s="47"/>
    </row>
    <row r="297" spans="1:8" s="24" customFormat="1" ht="13.8" hidden="1">
      <c r="A297" s="43">
        <v>902</v>
      </c>
      <c r="B297" s="44">
        <v>7</v>
      </c>
      <c r="C297" s="44">
        <v>1</v>
      </c>
      <c r="D297" s="45" t="s">
        <v>12</v>
      </c>
      <c r="E297" s="43">
        <v>244</v>
      </c>
      <c r="F297" s="43">
        <v>346</v>
      </c>
      <c r="G297" s="46"/>
      <c r="H297" s="47"/>
    </row>
    <row r="298" spans="1:8" s="24" customFormat="1" ht="13.8" hidden="1">
      <c r="A298" s="43">
        <v>902</v>
      </c>
      <c r="B298" s="44">
        <v>7</v>
      </c>
      <c r="C298" s="44">
        <v>1</v>
      </c>
      <c r="D298" s="45" t="s">
        <v>12</v>
      </c>
      <c r="E298" s="43">
        <v>244</v>
      </c>
      <c r="F298" s="43">
        <v>346</v>
      </c>
      <c r="G298" s="46"/>
      <c r="H298" s="47"/>
    </row>
    <row r="299" spans="1:8" s="24" customFormat="1" ht="13.8" hidden="1">
      <c r="A299" s="43">
        <v>902</v>
      </c>
      <c r="B299" s="44">
        <v>7</v>
      </c>
      <c r="C299" s="44">
        <v>1</v>
      </c>
      <c r="D299" s="45" t="s">
        <v>12</v>
      </c>
      <c r="E299" s="43">
        <v>244</v>
      </c>
      <c r="F299" s="43">
        <v>346</v>
      </c>
      <c r="G299" s="46"/>
      <c r="H299" s="47"/>
    </row>
    <row r="300" spans="1:8" s="31" customFormat="1" ht="15.6">
      <c r="A300" s="32">
        <v>902</v>
      </c>
      <c r="B300" s="33">
        <v>7</v>
      </c>
      <c r="C300" s="33">
        <v>1</v>
      </c>
      <c r="D300" s="34" t="s">
        <v>12</v>
      </c>
      <c r="E300" s="32">
        <v>247</v>
      </c>
      <c r="F300" s="32">
        <v>223</v>
      </c>
      <c r="G300" s="35" t="s">
        <v>20</v>
      </c>
      <c r="H300" s="37">
        <f>SUM(H301:H303)</f>
        <v>897012</v>
      </c>
    </row>
    <row r="301" spans="1:8" s="2" customFormat="1" ht="15.6">
      <c r="A301" s="38">
        <v>902</v>
      </c>
      <c r="B301" s="39">
        <v>7</v>
      </c>
      <c r="C301" s="39">
        <v>1</v>
      </c>
      <c r="D301" s="40" t="s">
        <v>12</v>
      </c>
      <c r="E301" s="38">
        <v>247</v>
      </c>
      <c r="F301" s="38">
        <v>223</v>
      </c>
      <c r="G301" s="41" t="s">
        <v>219</v>
      </c>
      <c r="H301" s="42">
        <v>881050</v>
      </c>
    </row>
    <row r="302" spans="1:8" s="2" customFormat="1" ht="15.6">
      <c r="A302" s="38">
        <v>902</v>
      </c>
      <c r="B302" s="39">
        <v>7</v>
      </c>
      <c r="C302" s="39">
        <v>1</v>
      </c>
      <c r="D302" s="40" t="s">
        <v>12</v>
      </c>
      <c r="E302" s="38">
        <v>247</v>
      </c>
      <c r="F302" s="38">
        <v>223</v>
      </c>
      <c r="G302" s="41" t="s">
        <v>220</v>
      </c>
      <c r="H302" s="42">
        <v>15962</v>
      </c>
    </row>
    <row r="303" spans="1:8" s="24" customFormat="1" ht="13.8" hidden="1">
      <c r="A303" s="43">
        <v>902</v>
      </c>
      <c r="B303" s="44">
        <v>7</v>
      </c>
      <c r="C303" s="44">
        <v>1</v>
      </c>
      <c r="D303" s="45" t="s">
        <v>12</v>
      </c>
      <c r="E303" s="43">
        <v>247</v>
      </c>
      <c r="F303" s="43">
        <v>223</v>
      </c>
      <c r="G303" s="46" t="s">
        <v>221</v>
      </c>
      <c r="H303" s="47"/>
    </row>
    <row r="304" spans="1:8" s="48" customFormat="1" ht="13.8" hidden="1">
      <c r="A304" s="49">
        <v>902</v>
      </c>
      <c r="B304" s="50">
        <v>7</v>
      </c>
      <c r="C304" s="50">
        <v>1</v>
      </c>
      <c r="D304" s="51" t="s">
        <v>12</v>
      </c>
      <c r="E304" s="49">
        <v>851</v>
      </c>
      <c r="F304" s="49">
        <v>291</v>
      </c>
      <c r="G304" s="52" t="s">
        <v>222</v>
      </c>
      <c r="H304" s="53"/>
    </row>
    <row r="305" spans="1:8" s="48" customFormat="1" ht="13.8" hidden="1">
      <c r="A305" s="49">
        <v>902</v>
      </c>
      <c r="B305" s="50">
        <v>7</v>
      </c>
      <c r="C305" s="50">
        <v>1</v>
      </c>
      <c r="D305" s="51" t="s">
        <v>12</v>
      </c>
      <c r="E305" s="49">
        <v>852</v>
      </c>
      <c r="F305" s="49">
        <v>291</v>
      </c>
      <c r="G305" s="52" t="s">
        <v>223</v>
      </c>
      <c r="H305" s="53"/>
    </row>
    <row r="306" spans="1:8" s="31" customFormat="1" ht="15.6">
      <c r="A306" s="64"/>
      <c r="B306" s="65"/>
      <c r="C306" s="66"/>
      <c r="D306" s="67"/>
      <c r="E306" s="64"/>
      <c r="F306" s="64"/>
      <c r="G306" s="68"/>
      <c r="H306" s="69">
        <f>H9+H10+H11+H12+H13+H14+H300+H304+H305</f>
        <v>5929657.9399999995</v>
      </c>
    </row>
    <row r="307" spans="1:8" s="2" customFormat="1" ht="15.6">
      <c r="A307" s="70"/>
      <c r="B307" s="71"/>
      <c r="C307" s="72"/>
      <c r="D307" s="73"/>
      <c r="E307" s="74"/>
      <c r="F307" s="74"/>
      <c r="G307" s="75"/>
      <c r="H307" s="76"/>
    </row>
    <row r="308" spans="1:8" s="77" customFormat="1" ht="15.6">
      <c r="A308" s="78">
        <v>902</v>
      </c>
      <c r="B308" s="79">
        <v>7</v>
      </c>
      <c r="C308" s="79">
        <v>5</v>
      </c>
      <c r="D308" s="80" t="s">
        <v>224</v>
      </c>
      <c r="E308" s="78">
        <v>112</v>
      </c>
      <c r="F308" s="81">
        <v>212</v>
      </c>
      <c r="G308" s="82" t="s">
        <v>15</v>
      </c>
      <c r="H308" s="83"/>
    </row>
    <row r="309" spans="1:8" s="77" customFormat="1" ht="15.6">
      <c r="A309" s="32">
        <v>902</v>
      </c>
      <c r="B309" s="33">
        <v>7</v>
      </c>
      <c r="C309" s="33">
        <v>5</v>
      </c>
      <c r="D309" s="34" t="s">
        <v>224</v>
      </c>
      <c r="E309" s="32">
        <v>244</v>
      </c>
      <c r="F309" s="84">
        <v>226</v>
      </c>
      <c r="G309" s="35" t="s">
        <v>58</v>
      </c>
      <c r="H309" s="85"/>
    </row>
    <row r="310" spans="1:8" s="77" customFormat="1" ht="15.6">
      <c r="A310" s="38">
        <v>902</v>
      </c>
      <c r="B310" s="39">
        <v>7</v>
      </c>
      <c r="C310" s="39">
        <v>5</v>
      </c>
      <c r="D310" s="40" t="s">
        <v>224</v>
      </c>
      <c r="E310" s="38">
        <v>244</v>
      </c>
      <c r="F310" s="86">
        <v>226</v>
      </c>
      <c r="G310" s="41" t="s">
        <v>67</v>
      </c>
      <c r="H310" s="87"/>
    </row>
    <row r="311" spans="1:8" s="77" customFormat="1" ht="15.6">
      <c r="A311" s="84">
        <v>902</v>
      </c>
      <c r="B311" s="88">
        <v>7</v>
      </c>
      <c r="C311" s="33">
        <v>5</v>
      </c>
      <c r="D311" s="34" t="s">
        <v>224</v>
      </c>
      <c r="E311" s="84"/>
      <c r="F311" s="89"/>
      <c r="G311" s="89"/>
      <c r="H311" s="85"/>
    </row>
    <row r="312" spans="1:9" s="77" customFormat="1" ht="15.6">
      <c r="A312" s="84"/>
      <c r="B312" s="88"/>
      <c r="C312" s="33"/>
      <c r="D312" s="34"/>
      <c r="E312" s="84"/>
      <c r="F312" s="89"/>
      <c r="G312" s="89" t="s">
        <v>225</v>
      </c>
      <c r="H312" s="85">
        <f>H306+H309</f>
        <v>5929657.9399999995</v>
      </c>
      <c r="I312" s="90"/>
    </row>
    <row r="313" spans="1:9" s="77" customFormat="1" ht="15.6">
      <c r="A313" s="31"/>
      <c r="B313" s="31"/>
      <c r="C313" s="31"/>
      <c r="D313" s="91"/>
      <c r="E313" s="31"/>
      <c r="F313" s="31"/>
      <c r="G313" s="92"/>
      <c r="H313" s="93"/>
      <c r="I313" s="90">
        <f>H312-I312</f>
        <v>5929657.9399999995</v>
      </c>
    </row>
    <row r="314" spans="1:8" s="77" customFormat="1" ht="15.6">
      <c r="A314" s="31"/>
      <c r="B314" s="31"/>
      <c r="C314" s="31"/>
      <c r="D314" s="91"/>
      <c r="E314" s="31"/>
      <c r="F314" s="31"/>
      <c r="G314" s="92"/>
      <c r="H314" s="93"/>
    </row>
    <row r="315" spans="1:8" s="77" customFormat="1" ht="15.6">
      <c r="A315" s="31"/>
      <c r="B315" s="31"/>
      <c r="C315" s="31"/>
      <c r="D315" s="91"/>
      <c r="E315" s="31"/>
      <c r="F315" s="31"/>
      <c r="G315" s="92"/>
      <c r="H315" s="93"/>
    </row>
    <row r="316" spans="1:7" s="77" customFormat="1" ht="15.6">
      <c r="A316" s="94" t="s">
        <v>226</v>
      </c>
      <c r="D316" s="94"/>
      <c r="E316" s="31"/>
      <c r="F316" s="31"/>
      <c r="G316" s="95"/>
    </row>
    <row r="317" spans="1:7" s="77" customFormat="1" ht="15.6">
      <c r="A317" s="91"/>
      <c r="D317" s="91"/>
      <c r="E317" s="31"/>
      <c r="F317" s="31"/>
      <c r="G317" s="93"/>
    </row>
    <row r="318" spans="1:7" s="77" customFormat="1" ht="15.6">
      <c r="A318" s="91"/>
      <c r="D318" s="91"/>
      <c r="E318" s="31"/>
      <c r="F318" s="31"/>
      <c r="G318" s="93"/>
    </row>
    <row r="319" spans="1:7" s="77" customFormat="1" ht="15.6">
      <c r="A319" s="91"/>
      <c r="D319" s="91"/>
      <c r="E319" s="31"/>
      <c r="F319" s="31"/>
      <c r="G319" s="93"/>
    </row>
    <row r="320" spans="1:7" s="96" customFormat="1" ht="15.6">
      <c r="A320" s="97" t="s">
        <v>227</v>
      </c>
      <c r="B320" s="97"/>
      <c r="C320" s="97"/>
      <c r="D320" s="97"/>
      <c r="E320" s="97"/>
      <c r="F320" s="97"/>
      <c r="G320" s="98" t="s">
        <v>228</v>
      </c>
    </row>
    <row r="321" spans="1:8" s="77" customFormat="1" ht="15.6">
      <c r="A321" s="31"/>
      <c r="B321" s="31"/>
      <c r="C321" s="31"/>
      <c r="D321" s="91"/>
      <c r="E321" s="31"/>
      <c r="F321" s="31"/>
      <c r="G321" s="92"/>
      <c r="H321" s="93"/>
    </row>
    <row r="322" spans="1:8" s="77" customFormat="1" ht="15.6">
      <c r="A322" s="31"/>
      <c r="B322" s="31"/>
      <c r="C322" s="31"/>
      <c r="D322" s="91"/>
      <c r="E322" s="31"/>
      <c r="F322" s="31"/>
      <c r="G322" s="92"/>
      <c r="H322" s="93"/>
    </row>
    <row r="323" spans="1:8" s="77" customFormat="1" ht="15.6">
      <c r="A323" s="31"/>
      <c r="B323" s="31"/>
      <c r="C323" s="31"/>
      <c r="D323" s="91"/>
      <c r="E323" s="31"/>
      <c r="F323" s="31"/>
      <c r="G323" s="92"/>
      <c r="H323" s="93"/>
    </row>
    <row r="324" spans="1:8" s="77" customFormat="1" ht="15.6">
      <c r="A324" s="31"/>
      <c r="B324" s="31"/>
      <c r="C324" s="31"/>
      <c r="D324" s="91"/>
      <c r="E324" s="31"/>
      <c r="F324" s="31"/>
      <c r="G324" s="92"/>
      <c r="H324" s="93"/>
    </row>
  </sheetData>
  <autoFilter ref="A8:H306">
    <filterColumn colId="7">
      <filters>
        <filter val="1 184 963,00"/>
        <filter val="1 810,00"/>
        <filter val="10 000,00"/>
        <filter val="15 962,00"/>
        <filter val="16 378,00"/>
        <filter val="20 400,00"/>
        <filter val="217 932,00"/>
        <filter val="236 120,00"/>
        <filter val="3 460 311,00"/>
        <filter val="31 588,00"/>
        <filter val="375 770,00"/>
        <filter val="4 867,00"/>
        <filter val="5 928 056,00"/>
        <filter val="81 854,00"/>
        <filter val="881 050,00"/>
        <filter val="897 012,00"/>
        <filter val="941,00"/>
      </filters>
    </filterColumn>
  </autoFilter>
  <mergeCells count="4">
    <mergeCell ref="A2:H2"/>
    <mergeCell ref="A6:G6"/>
    <mergeCell ref="H6:H7"/>
    <mergeCell ref="A3:H3"/>
  </mergeCells>
  <pageMargins left="0.7874015748031497" right="0.3937007874015748" top="0.7874015748031497" bottom="0.3937007874015748" header="0.1968503937007874" footer="0.1968503937007874"/>
  <pageSetup blackAndWhite="1" orientation="portrait" paperSize="9" scale="6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